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OS FV - Fachanwendungen\6-1-4 Vollzug_Finanzausgleich\Vollzug_2021\Durchlauf\NewWeb\"/>
    </mc:Choice>
  </mc:AlternateContent>
  <bookViews>
    <workbookView xWindow="-15" yWindow="7290" windowWidth="28830" windowHeight="7335"/>
  </bookViews>
  <sheets>
    <sheet name="Exécution 2019" sheetId="1" r:id="rId1"/>
  </sheets>
  <definedNames>
    <definedName name="_xlnm._FilterDatabase" localSheetId="0" hidden="1">'Exécution 2019'!$A$2:$AQ$2</definedName>
  </definedNames>
  <calcPr calcId="162913"/>
</workbook>
</file>

<file path=xl/calcChain.xml><?xml version="1.0" encoding="utf-8"?>
<calcChain xmlns="http://schemas.openxmlformats.org/spreadsheetml/2006/main">
  <c r="AQ350" i="1" l="1"/>
  <c r="AO350" i="1"/>
  <c r="AM350" i="1"/>
  <c r="AL350" i="1"/>
  <c r="AI350" i="1"/>
  <c r="AG350" i="1"/>
  <c r="AC350" i="1"/>
  <c r="Z350" i="1"/>
  <c r="Y350" i="1"/>
  <c r="U350" i="1"/>
  <c r="N350" i="1"/>
  <c r="M350" i="1"/>
  <c r="L350" i="1"/>
  <c r="J350" i="1"/>
  <c r="I350" i="1"/>
  <c r="H350" i="1"/>
  <c r="F350" i="1"/>
  <c r="E350" i="1"/>
  <c r="R351" i="1"/>
  <c r="X350" i="1"/>
  <c r="AK350" i="1"/>
  <c r="R350" i="1"/>
  <c r="O350" i="1" l="1"/>
  <c r="G350" i="1"/>
  <c r="AX350" i="1" l="1"/>
  <c r="AW350" i="1"/>
  <c r="AV350" i="1"/>
  <c r="AU350" i="1"/>
  <c r="AT350" i="1"/>
</calcChain>
</file>

<file path=xl/sharedStrings.xml><?xml version="1.0" encoding="utf-8"?>
<sst xmlns="http://schemas.openxmlformats.org/spreadsheetml/2006/main" count="414" uniqueCount="398">
  <si>
    <t>Adelboden</t>
  </si>
  <si>
    <t>Aeschi b.Sp.</t>
  </si>
  <si>
    <t>Frutigen</t>
  </si>
  <si>
    <t>Kandergrund</t>
  </si>
  <si>
    <t>Kandersteg</t>
  </si>
  <si>
    <t>Krattigen</t>
  </si>
  <si>
    <t>Reichenbach i.K.</t>
  </si>
  <si>
    <t>Beatenberg</t>
  </si>
  <si>
    <t>Bönigen</t>
  </si>
  <si>
    <t>Brienz</t>
  </si>
  <si>
    <t>Brienzwiler</t>
  </si>
  <si>
    <t>Därligen</t>
  </si>
  <si>
    <t>Grindelwald</t>
  </si>
  <si>
    <t>Gsteigwiler</t>
  </si>
  <si>
    <t>Gündlischwand</t>
  </si>
  <si>
    <t>Habkern</t>
  </si>
  <si>
    <t>Hofstetten b.B.</t>
  </si>
  <si>
    <t>Interlaken</t>
  </si>
  <si>
    <t>Iseltwald</t>
  </si>
  <si>
    <t>Lauterbrunnen</t>
  </si>
  <si>
    <t>Leissigen</t>
  </si>
  <si>
    <t>Lütschental</t>
  </si>
  <si>
    <t>Matten b.I.</t>
  </si>
  <si>
    <t>Niederried b.I.</t>
  </si>
  <si>
    <t>Oberried a.Br.-S.</t>
  </si>
  <si>
    <t>Ringgenberg</t>
  </si>
  <si>
    <t>Saxeten</t>
  </si>
  <si>
    <t>Schwanden b.B.</t>
  </si>
  <si>
    <t>Unterseen</t>
  </si>
  <si>
    <t>Wilderswil</t>
  </si>
  <si>
    <t>Guttannen</t>
  </si>
  <si>
    <t>Hasliberg</t>
  </si>
  <si>
    <t>Innertkirchen</t>
  </si>
  <si>
    <t>Meiringen</t>
  </si>
  <si>
    <t>Schattenhalb</t>
  </si>
  <si>
    <t>Gsteig</t>
  </si>
  <si>
    <t>Lauenen</t>
  </si>
  <si>
    <t>Saanen</t>
  </si>
  <si>
    <t>Därstetten</t>
  </si>
  <si>
    <t>Diemtigen</t>
  </si>
  <si>
    <t>Erlenbach i.S.</t>
  </si>
  <si>
    <t>Oberwil i.S.</t>
  </si>
  <si>
    <t>Reutigen</t>
  </si>
  <si>
    <t>Spiez</t>
  </si>
  <si>
    <t>Wimmis</t>
  </si>
  <si>
    <t>Boltigen</t>
  </si>
  <si>
    <t>Lenk</t>
  </si>
  <si>
    <t>St. Stephan</t>
  </si>
  <si>
    <t>Zweisimmen</t>
  </si>
  <si>
    <t>Amsoldingen</t>
  </si>
  <si>
    <t>Blumenstein</t>
  </si>
  <si>
    <t>Buchholterberg</t>
  </si>
  <si>
    <t>Eriz</t>
  </si>
  <si>
    <t>Fahrni</t>
  </si>
  <si>
    <t>Heiligenschwendi</t>
  </si>
  <si>
    <t>Heimberg</t>
  </si>
  <si>
    <t>Hilterfingen</t>
  </si>
  <si>
    <t>Homberg</t>
  </si>
  <si>
    <t>Horrenbach-Buchen</t>
  </si>
  <si>
    <t>Oberhofen</t>
  </si>
  <si>
    <t>Oberlangenegg</t>
  </si>
  <si>
    <t>Pohlern</t>
  </si>
  <si>
    <t>Schwendibach</t>
  </si>
  <si>
    <t>Sigriswil</t>
  </si>
  <si>
    <t>Steffisburg</t>
  </si>
  <si>
    <t>Teuffenthal</t>
  </si>
  <si>
    <t>Thierachern</t>
  </si>
  <si>
    <t>Thun</t>
  </si>
  <si>
    <t>Uebeschi</t>
  </si>
  <si>
    <t>Uetendorf</t>
  </si>
  <si>
    <t>Unterlangenegg</t>
  </si>
  <si>
    <t>Wachseldorn</t>
  </si>
  <si>
    <t>Zwieselberg</t>
  </si>
  <si>
    <t>Forst-Längenbühl</t>
  </si>
  <si>
    <t>Bremgarten b.B.</t>
  </si>
  <si>
    <t>Kirchlindach</t>
  </si>
  <si>
    <t>Köniz</t>
  </si>
  <si>
    <t>Muri b.B.</t>
  </si>
  <si>
    <t>Oberbalm</t>
  </si>
  <si>
    <t>Stettlen</t>
  </si>
  <si>
    <t>Vechigen</t>
  </si>
  <si>
    <t>Wohlen b.B.</t>
  </si>
  <si>
    <t>Zollikofen</t>
  </si>
  <si>
    <t>Bolligen</t>
  </si>
  <si>
    <t>Ittigen</t>
  </si>
  <si>
    <t>Ostermundigen</t>
  </si>
  <si>
    <t>Bätterkinden</t>
  </si>
  <si>
    <t>Deisswil b.M.</t>
  </si>
  <si>
    <t>Diemerswil</t>
  </si>
  <si>
    <t>Fraubrunnen</t>
  </si>
  <si>
    <t>Jegenstorf</t>
  </si>
  <si>
    <t>Iffwil</t>
  </si>
  <si>
    <t>Mattstetten</t>
  </si>
  <si>
    <t>Moosseedorf</t>
  </si>
  <si>
    <t>Münchenbuchsee</t>
  </si>
  <si>
    <t>Urtenen-Schönbühl</t>
  </si>
  <si>
    <t>Utzenstorf</t>
  </si>
  <si>
    <t>Wiggiswil</t>
  </si>
  <si>
    <t>Wiler b.U.</t>
  </si>
  <si>
    <t>Zielebach</t>
  </si>
  <si>
    <t>Zuzwil</t>
  </si>
  <si>
    <t>Arni</t>
  </si>
  <si>
    <t>Biglen</t>
  </si>
  <si>
    <t>Bowil</t>
  </si>
  <si>
    <t>Brenzikofen</t>
  </si>
  <si>
    <t>Freimettigen</t>
  </si>
  <si>
    <t>Grosshöchstetten</t>
  </si>
  <si>
    <t>Häutligen</t>
  </si>
  <si>
    <t>Herbligen</t>
  </si>
  <si>
    <t>Kiesen</t>
  </si>
  <si>
    <t>Konolfingen</t>
  </si>
  <si>
    <t>Landiswil</t>
  </si>
  <si>
    <t>Linden</t>
  </si>
  <si>
    <t>Mirchel</t>
  </si>
  <si>
    <t>Münsingen</t>
  </si>
  <si>
    <t>Niederhünigen</t>
  </si>
  <si>
    <t>Oberdiessbach</t>
  </si>
  <si>
    <t>Oberthal</t>
  </si>
  <si>
    <t>Oppligen</t>
  </si>
  <si>
    <t>Rubigen</t>
  </si>
  <si>
    <t>Wichtrach</t>
  </si>
  <si>
    <t>Walkringen</t>
  </si>
  <si>
    <t>Worb</t>
  </si>
  <si>
    <t>Zäziwil</t>
  </si>
  <si>
    <t>Oberhünigen</t>
  </si>
  <si>
    <t>Allmendingen</t>
  </si>
  <si>
    <t>Clavaleyres</t>
  </si>
  <si>
    <t>Ferenbalm</t>
  </si>
  <si>
    <t>Frauenkappelen</t>
  </si>
  <si>
    <t>Golaten</t>
  </si>
  <si>
    <t>Gurbrü</t>
  </si>
  <si>
    <t>Kriechenwil</t>
  </si>
  <si>
    <t>Laupen</t>
  </si>
  <si>
    <t>Mühleberg</t>
  </si>
  <si>
    <t>Münchenwiler</t>
  </si>
  <si>
    <t>Neuenegg</t>
  </si>
  <si>
    <t>Wileroltigen</t>
  </si>
  <si>
    <t>Guggisberg</t>
  </si>
  <si>
    <t>Rüschegg</t>
  </si>
  <si>
    <t>Schwarzenburg</t>
  </si>
  <si>
    <t>Belp</t>
  </si>
  <si>
    <t>Burgistein</t>
  </si>
  <si>
    <t>Gerzensee</t>
  </si>
  <si>
    <t>Gurzelen</t>
  </si>
  <si>
    <t>Jaberg</t>
  </si>
  <si>
    <t>Kaufdorf</t>
  </si>
  <si>
    <t>Kehrsatz</t>
  </si>
  <si>
    <t>Kirchdorf</t>
  </si>
  <si>
    <t>Kirchenthurnen</t>
  </si>
  <si>
    <t>Lohnstorf</t>
  </si>
  <si>
    <t>Mühlethurnen</t>
  </si>
  <si>
    <t>Niedermuhlern</t>
  </si>
  <si>
    <t>Riggisberg</t>
  </si>
  <si>
    <t>Rüeggisberg</t>
  </si>
  <si>
    <t>Rümligen</t>
  </si>
  <si>
    <t>Seftigen</t>
  </si>
  <si>
    <t>Toffen</t>
  </si>
  <si>
    <t>Uttigen</t>
  </si>
  <si>
    <t>Wattenwil</t>
  </si>
  <si>
    <t>Wald</t>
  </si>
  <si>
    <t>Bern</t>
  </si>
  <si>
    <t>Aarwangen</t>
  </si>
  <si>
    <t>Auswil</t>
  </si>
  <si>
    <t>Bannwil</t>
  </si>
  <si>
    <t>Bleienbach</t>
  </si>
  <si>
    <t>Busswil b.M.</t>
  </si>
  <si>
    <t>Gondiswil</t>
  </si>
  <si>
    <t>Langenthal</t>
  </si>
  <si>
    <t>Lotzwil</t>
  </si>
  <si>
    <t>Melchnau</t>
  </si>
  <si>
    <t>Obersteckholz</t>
  </si>
  <si>
    <t>Oeschenbach</t>
  </si>
  <si>
    <t>Reisiswil</t>
  </si>
  <si>
    <t>Roggwil</t>
  </si>
  <si>
    <t>Rohrbach</t>
  </si>
  <si>
    <t>Rohrbachgraben</t>
  </si>
  <si>
    <t>Rütschelen</t>
  </si>
  <si>
    <t>Schwarzhäusern</t>
  </si>
  <si>
    <t>Thunstetten</t>
  </si>
  <si>
    <t>Ursenbach</t>
  </si>
  <si>
    <t>Wynau</t>
  </si>
  <si>
    <t>Aefligen</t>
  </si>
  <si>
    <t>Alchenstorf</t>
  </si>
  <si>
    <t>Bäriswil</t>
  </si>
  <si>
    <t>Burgdorf</t>
  </si>
  <si>
    <t>Ersigen</t>
  </si>
  <si>
    <t>Hasle b.B.</t>
  </si>
  <si>
    <t>Heimiswil</t>
  </si>
  <si>
    <t>Hellsau</t>
  </si>
  <si>
    <t>Hindelbank</t>
  </si>
  <si>
    <t>Höchstetten</t>
  </si>
  <si>
    <t>Kernenried</t>
  </si>
  <si>
    <t>Kirchberg</t>
  </si>
  <si>
    <t>Koppigen</t>
  </si>
  <si>
    <t>Krauchthal</t>
  </si>
  <si>
    <t>Lyssach</t>
  </si>
  <si>
    <t>Mötschwil</t>
  </si>
  <si>
    <t>Oberburg</t>
  </si>
  <si>
    <t>Rüdtligen-Alchenflüh</t>
  </si>
  <si>
    <t>Rumendingen</t>
  </si>
  <si>
    <t>Rüti b.L.</t>
  </si>
  <si>
    <t>Willadingen</t>
  </si>
  <si>
    <t>Wynigen</t>
  </si>
  <si>
    <t>Eggiwil</t>
  </si>
  <si>
    <t>Langnau i.E.</t>
  </si>
  <si>
    <t>Lauperswil</t>
  </si>
  <si>
    <t>Röthenbach i.E.</t>
  </si>
  <si>
    <t>Rüderswil</t>
  </si>
  <si>
    <t>Schangnau</t>
  </si>
  <si>
    <t>Signau</t>
  </si>
  <si>
    <t>Trub</t>
  </si>
  <si>
    <t>Trubschachen</t>
  </si>
  <si>
    <t>Affoltern i.E.</t>
  </si>
  <si>
    <t>Dürrenroth</t>
  </si>
  <si>
    <t>Eriswil</t>
  </si>
  <si>
    <t>Huttwil</t>
  </si>
  <si>
    <t>Lützelflüh</t>
  </si>
  <si>
    <t>Rüegsau</t>
  </si>
  <si>
    <t>Sumiswald</t>
  </si>
  <si>
    <t>Trachselwald</t>
  </si>
  <si>
    <t>Walterswil</t>
  </si>
  <si>
    <t>Wyssachen</t>
  </si>
  <si>
    <t>Attiswil</t>
  </si>
  <si>
    <t>Berken</t>
  </si>
  <si>
    <t>Farnern</t>
  </si>
  <si>
    <t>Graben</t>
  </si>
  <si>
    <t>Heimenhausen</t>
  </si>
  <si>
    <t>Herzogenbuchsee</t>
  </si>
  <si>
    <t>Inkwil</t>
  </si>
  <si>
    <t>Niederbipp</t>
  </si>
  <si>
    <t>Niederönz</t>
  </si>
  <si>
    <t>Oberbipp</t>
  </si>
  <si>
    <t>Ochlenberg</t>
  </si>
  <si>
    <t>Rumisberg</t>
  </si>
  <si>
    <t>Seeberg</t>
  </si>
  <si>
    <t>Thörigen</t>
  </si>
  <si>
    <t>Walliswil b.N.</t>
  </si>
  <si>
    <t>Walliswil b.W.</t>
  </si>
  <si>
    <t>Wangen a.A.</t>
  </si>
  <si>
    <t>Wangenried</t>
  </si>
  <si>
    <t>Wiedlisbach</t>
  </si>
  <si>
    <t>Wolfisberg</t>
  </si>
  <si>
    <t>Aarberg</t>
  </si>
  <si>
    <t>Bargen</t>
  </si>
  <si>
    <t>Grossaffoltern</t>
  </si>
  <si>
    <t>Kallnach</t>
  </si>
  <si>
    <t>Kappelen</t>
  </si>
  <si>
    <t>Meikirch</t>
  </si>
  <si>
    <t>Radelfingen</t>
  </si>
  <si>
    <t>Rapperswil</t>
  </si>
  <si>
    <t>Schüpfen</t>
  </si>
  <si>
    <t>Seedorf</t>
  </si>
  <si>
    <t>Evilard</t>
  </si>
  <si>
    <t>Arch</t>
  </si>
  <si>
    <t>Büetigen</t>
  </si>
  <si>
    <t>Büren a.A.</t>
  </si>
  <si>
    <t>Diessbach b.B.</t>
  </si>
  <si>
    <t>Dotzigen</t>
  </si>
  <si>
    <t>Lengnau</t>
  </si>
  <si>
    <t>Leuzigen</t>
  </si>
  <si>
    <t>Meienried</t>
  </si>
  <si>
    <t>Meinisberg</t>
  </si>
  <si>
    <t>Oberwil b.B.</t>
  </si>
  <si>
    <t>Pieterlen</t>
  </si>
  <si>
    <t>Rüti b.B.</t>
  </si>
  <si>
    <t>Wengi</t>
  </si>
  <si>
    <t>Brüttelen</t>
  </si>
  <si>
    <t>Erlach</t>
  </si>
  <si>
    <t>Finsterhennen</t>
  </si>
  <si>
    <t>Gals</t>
  </si>
  <si>
    <t>Gampelen</t>
  </si>
  <si>
    <t>Ins</t>
  </si>
  <si>
    <t>Lüscherz</t>
  </si>
  <si>
    <t>Müntschemier</t>
  </si>
  <si>
    <t>Siselen</t>
  </si>
  <si>
    <t>Treiten</t>
  </si>
  <si>
    <t>Tschugg</t>
  </si>
  <si>
    <t>Vinelz</t>
  </si>
  <si>
    <t>Aegerten</t>
  </si>
  <si>
    <t>Bellmund</t>
  </si>
  <si>
    <t>Brügg</t>
  </si>
  <si>
    <t>Bühl</t>
  </si>
  <si>
    <t>Epsach</t>
  </si>
  <si>
    <t>Hagneck</t>
  </si>
  <si>
    <t>Hermrigen</t>
  </si>
  <si>
    <t>Jens</t>
  </si>
  <si>
    <t>Ipsach</t>
  </si>
  <si>
    <t>Ligerz</t>
  </si>
  <si>
    <t>Merzligen</t>
  </si>
  <si>
    <t>Mörigen</t>
  </si>
  <si>
    <t>Nidau</t>
  </si>
  <si>
    <t>Orpund</t>
  </si>
  <si>
    <t>Port</t>
  </si>
  <si>
    <t>Safnern</t>
  </si>
  <si>
    <t>Scheuren</t>
  </si>
  <si>
    <t>Schwadernau</t>
  </si>
  <si>
    <t>Studen</t>
  </si>
  <si>
    <t>Sutz-Lattrigen</t>
  </si>
  <si>
    <t>Täuffelen</t>
  </si>
  <si>
    <t>Walperswil</t>
  </si>
  <si>
    <t>Worben</t>
  </si>
  <si>
    <t>Twann-Tüscherz</t>
  </si>
  <si>
    <t>Corgémont</t>
  </si>
  <si>
    <t>Cormoret</t>
  </si>
  <si>
    <t>Cortébert</t>
  </si>
  <si>
    <t>Courtelary</t>
  </si>
  <si>
    <t>La Ferrière</t>
  </si>
  <si>
    <t>Mont-Tramelan</t>
  </si>
  <si>
    <t>Orvin</t>
  </si>
  <si>
    <t>Renan</t>
  </si>
  <si>
    <t>Romont</t>
  </si>
  <si>
    <t>Saint-Imier</t>
  </si>
  <si>
    <t>Sonceboz-Sombeval</t>
  </si>
  <si>
    <t>Sonvilier</t>
  </si>
  <si>
    <t>Tramelan</t>
  </si>
  <si>
    <t>Villeret</t>
  </si>
  <si>
    <t>Belprahon</t>
  </si>
  <si>
    <t>Champoz</t>
  </si>
  <si>
    <t>Corcelles</t>
  </si>
  <si>
    <t>Court</t>
  </si>
  <si>
    <t>Crémines</t>
  </si>
  <si>
    <t>Eschert</t>
  </si>
  <si>
    <t>Grandval</t>
  </si>
  <si>
    <t>Loveresse</t>
  </si>
  <si>
    <t>Moutier</t>
  </si>
  <si>
    <t>Perrefitte</t>
  </si>
  <si>
    <t>Reconvilier</t>
  </si>
  <si>
    <t>Roches</t>
  </si>
  <si>
    <t>Saicourt</t>
  </si>
  <si>
    <t>Saules</t>
  </si>
  <si>
    <t>Schelten</t>
  </si>
  <si>
    <t>Seehof</t>
  </si>
  <si>
    <t>Sorvilier</t>
  </si>
  <si>
    <t>Tavannes</t>
  </si>
  <si>
    <t>Rebévelier</t>
  </si>
  <si>
    <t>La Neuveville</t>
  </si>
  <si>
    <t>Nods</t>
  </si>
  <si>
    <t>Total</t>
  </si>
  <si>
    <t>Madiswil</t>
  </si>
  <si>
    <t>Bettenhausen</t>
  </si>
  <si>
    <t>Lyss</t>
  </si>
  <si>
    <t>N° OFS</t>
  </si>
  <si>
    <t>Id_com</t>
  </si>
  <si>
    <t>N°
agglo.</t>
  </si>
  <si>
    <t>Commune</t>
  </si>
  <si>
    <t>Population
moyenne</t>
  </si>
  <si>
    <t>Rendement
fiscal ordinaire</t>
  </si>
  <si>
    <t>Quotité
d'impôt</t>
  </si>
  <si>
    <t>Taxe immobilière</t>
  </si>
  <si>
    <t>Capacité
contributive absolue</t>
  </si>
  <si>
    <t>Charges de centre urbain</t>
  </si>
  <si>
    <t>Facteur
d'harmonisation</t>
  </si>
  <si>
    <t>Rendement fiscal 
ordinaire harmonisé</t>
  </si>
  <si>
    <t>Taxe immobilière
harmonisée</t>
  </si>
  <si>
    <t>Rendement fiscal
harm. total</t>
  </si>
  <si>
    <t>Rendement
fiscal harm. par habitant-e</t>
  </si>
  <si>
    <t>Rendement fiscal harmonisé moyen par habitant-e</t>
  </si>
  <si>
    <t>Indice de rendement fiscal harmonisé (IRH)</t>
  </si>
  <si>
    <t>Réduction des disparités</t>
  </si>
  <si>
    <t>Incidences par
habitant-e</t>
  </si>
  <si>
    <t>IRH après
réduction des disparités</t>
  </si>
  <si>
    <t>Dotation minimale</t>
  </si>
  <si>
    <t>IRH après
dotation minimale</t>
  </si>
  <si>
    <t>Total péréquation financière</t>
  </si>
  <si>
    <t>IRH après
l'exécution</t>
  </si>
  <si>
    <t>Indemnisation forfaitaire des charges de centre urbain</t>
  </si>
  <si>
    <t>Aide sociale</t>
  </si>
  <si>
    <t>Assurance sociale PC</t>
  </si>
  <si>
    <t>Transports publics</t>
  </si>
  <si>
    <t>Allocations familiales pour personnes sans activité lucrative</t>
  </si>
  <si>
    <t>Systèmes de compensation des charges</t>
  </si>
  <si>
    <t xml:space="preserve">Total péréquation financière </t>
  </si>
  <si>
    <t>Dixièmes de quotité d'impôt</t>
  </si>
  <si>
    <t>Division Péréquation financière</t>
  </si>
  <si>
    <t>(+ au crédit / - au débit)</t>
  </si>
  <si>
    <r>
      <t xml:space="preserve">(impôts périodiques seulement)
</t>
    </r>
    <r>
      <rPr>
        <sz val="8"/>
        <rFont val="Arial"/>
        <family val="2"/>
      </rPr>
      <t>recommandation OACOT</t>
    </r>
  </si>
  <si>
    <t>Réduction dotation minimale en %</t>
  </si>
  <si>
    <t>Dotation minimale après réduction</t>
  </si>
  <si>
    <t>IRH après
réduction des dotation minimales</t>
  </si>
  <si>
    <t>Prestation complémentaire sociodémographique</t>
  </si>
  <si>
    <t>Prestation complémentaire géotopographique</t>
  </si>
  <si>
    <t>Prestation complémentaire géotopographique avant réduction</t>
  </si>
  <si>
    <t>Prestation complémentaire géotopographique après réduction</t>
  </si>
  <si>
    <t>IRH - Réduction en %</t>
  </si>
  <si>
    <t>Nouvelle répartition des tâches</t>
  </si>
  <si>
    <t>Réduction prestation en CHF</t>
  </si>
  <si>
    <t>Traitements des enseignants*</t>
  </si>
  <si>
    <t>Stocken-Höfen</t>
  </si>
  <si>
    <t>Sauge</t>
  </si>
  <si>
    <t>Plateau de Diesse</t>
  </si>
  <si>
    <t>Péry-La Heutte</t>
  </si>
  <si>
    <t>Petit-Val</t>
  </si>
  <si>
    <t>Valbirse</t>
  </si>
  <si>
    <t>*avec la mise en place du „nouveau système de financement de l'école obligatoire" (RFEO) les chiffres ne sont plus disponibles par commune.</t>
  </si>
  <si>
    <t>Biel/Bienne</t>
  </si>
  <si>
    <t>Exécution 2019 = moyenne sur trois ans: 2016/2017/2018</t>
  </si>
  <si>
    <t>dès le 1.01.19</t>
  </si>
  <si>
    <t>Berne, le 30 septembre 2019/bd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</si>
</sst>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000"/>
    <numFmt numFmtId="165" formatCode="0\ &quot;Gemeinden&quot;"/>
    <numFmt numFmtId="166" formatCode="&quot;(&quot;#,##0&quot;)&quot;"/>
    <numFmt numFmtId="167" formatCode="_ * #,##0_ ;_ * \-#,##0_ ;_ * &quot;-&quot;??_ ;_ @_ "/>
  </numFmts>
  <fonts count="8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name val="Arial Unicode MS"/>
      <family val="2"/>
    </font>
    <font>
      <sz val="10"/>
      <name val="Arial"/>
      <family val="2"/>
    </font>
    <font>
      <sz val="3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10"/>
      </patternFill>
    </fill>
    <fill>
      <patternFill patternType="gray125">
        <fgColor indexed="10"/>
        <bgColor indexed="43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theme="0"/>
      </patternFill>
    </fill>
    <fill>
      <patternFill patternType="gray125">
        <bgColor theme="8" tint="0.5999938962981048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ash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/>
      <diagonal/>
    </border>
  </borders>
  <cellStyleXfs count="4">
    <xf numFmtId="0" fontId="0" fillId="0" borderId="0"/>
    <xf numFmtId="0" fontId="6" fillId="0" borderId="0"/>
    <xf numFmtId="0" fontId="1" fillId="0" borderId="0"/>
    <xf numFmtId="0" fontId="1" fillId="0" borderId="0"/>
  </cellStyleXfs>
  <cellXfs count="212">
    <xf numFmtId="0" fontId="0" fillId="0" borderId="0" xfId="0"/>
    <xf numFmtId="0" fontId="0" fillId="0" borderId="0" xfId="0" applyAlignment="1">
      <alignment horizontal="right"/>
    </xf>
    <xf numFmtId="0" fontId="2" fillId="5" borderId="2" xfId="0" applyNumberFormat="1" applyFont="1" applyFill="1" applyBorder="1" applyAlignment="1" applyProtection="1">
      <alignment horizontal="center" vertical="center"/>
    </xf>
    <xf numFmtId="0" fontId="2" fillId="5" borderId="0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</xf>
    <xf numFmtId="0" fontId="2" fillId="5" borderId="3" xfId="0" applyNumberFormat="1" applyFont="1" applyFill="1" applyBorder="1" applyAlignment="1" applyProtection="1">
      <alignment horizontal="center" vertical="center" wrapText="1"/>
    </xf>
    <xf numFmtId="0" fontId="2" fillId="5" borderId="2" xfId="0" applyNumberFormat="1" applyFont="1" applyFill="1" applyBorder="1" applyAlignment="1" applyProtection="1">
      <alignment horizontal="center" vertical="center" wrapText="1"/>
    </xf>
    <xf numFmtId="0" fontId="6" fillId="0" borderId="0" xfId="1"/>
    <xf numFmtId="0" fontId="0" fillId="0" borderId="0" xfId="1" applyFont="1"/>
    <xf numFmtId="164" fontId="6" fillId="0" borderId="0" xfId="1" applyNumberFormat="1"/>
    <xf numFmtId="3" fontId="6" fillId="1" borderId="0" xfId="1" applyNumberFormat="1" applyFill="1"/>
    <xf numFmtId="0" fontId="6" fillId="1" borderId="0" xfId="1" applyFill="1"/>
    <xf numFmtId="0" fontId="6" fillId="0" borderId="0" xfId="1" applyBorder="1" applyAlignment="1">
      <alignment horizontal="center"/>
    </xf>
    <xf numFmtId="0" fontId="6" fillId="0" borderId="1" xfId="1" applyBorder="1" applyAlignment="1">
      <alignment horizontal="center"/>
    </xf>
    <xf numFmtId="0" fontId="6" fillId="0" borderId="1" xfId="1" applyBorder="1"/>
    <xf numFmtId="3" fontId="6" fillId="0" borderId="0" xfId="1" applyNumberFormat="1"/>
    <xf numFmtId="0" fontId="1" fillId="2" borderId="1" xfId="1" applyFont="1" applyFill="1" applyBorder="1" applyAlignment="1">
      <alignment wrapText="1"/>
    </xf>
    <xf numFmtId="0" fontId="6" fillId="2" borderId="0" xfId="1" applyFill="1"/>
    <xf numFmtId="0" fontId="1" fillId="3" borderId="0" xfId="1" applyNumberFormat="1" applyFont="1" applyFill="1" applyBorder="1" applyAlignment="1" applyProtection="1">
      <alignment horizontal="center" vertical="center" wrapText="1"/>
    </xf>
    <xf numFmtId="0" fontId="2" fillId="3" borderId="0" xfId="1" applyNumberFormat="1" applyFont="1" applyFill="1" applyBorder="1" applyAlignment="1" applyProtection="1">
      <alignment horizontal="center" vertical="center" wrapText="1"/>
    </xf>
    <xf numFmtId="164" fontId="2" fillId="3" borderId="0" xfId="1" applyNumberFormat="1" applyFont="1" applyFill="1" applyBorder="1" applyAlignment="1" applyProtection="1">
      <alignment horizontal="center" vertical="center" wrapText="1"/>
    </xf>
    <xf numFmtId="3" fontId="2" fillId="4" borderId="0" xfId="1" applyNumberFormat="1" applyFont="1" applyFill="1" applyBorder="1" applyAlignment="1" applyProtection="1">
      <alignment horizontal="center" vertical="center" wrapText="1"/>
    </xf>
    <xf numFmtId="0" fontId="2" fillId="4" borderId="0" xfId="1" applyNumberFormat="1" applyFont="1" applyFill="1" applyBorder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center" vertical="center" wrapText="1"/>
    </xf>
    <xf numFmtId="0" fontId="2" fillId="2" borderId="4" xfId="1" applyNumberFormat="1" applyFont="1" applyFill="1" applyBorder="1" applyAlignment="1" applyProtection="1">
      <alignment horizontal="center" vertical="center" wrapText="1"/>
    </xf>
    <xf numFmtId="0" fontId="2" fillId="2" borderId="5" xfId="1" applyNumberFormat="1" applyFont="1" applyFill="1" applyBorder="1" applyAlignment="1" applyProtection="1">
      <alignment horizontal="center" vertical="center" wrapText="1"/>
    </xf>
    <xf numFmtId="0" fontId="2" fillId="2" borderId="3" xfId="1" applyNumberFormat="1" applyFont="1" applyFill="1" applyBorder="1" applyAlignment="1" applyProtection="1">
      <alignment horizontal="center" vertical="center" wrapText="1"/>
    </xf>
    <xf numFmtId="4" fontId="6" fillId="0" borderId="0" xfId="1" applyNumberFormat="1" applyBorder="1"/>
    <xf numFmtId="0" fontId="6" fillId="0" borderId="0" xfId="1" applyAlignment="1">
      <alignment horizontal="center" vertical="center"/>
    </xf>
    <xf numFmtId="4" fontId="6" fillId="0" borderId="0" xfId="1" applyNumberFormat="1"/>
    <xf numFmtId="3" fontId="6" fillId="0" borderId="4" xfId="1" applyNumberFormat="1" applyBorder="1"/>
    <xf numFmtId="3" fontId="6" fillId="0" borderId="5" xfId="1" applyNumberFormat="1" applyBorder="1"/>
    <xf numFmtId="0" fontId="4" fillId="0" borderId="0" xfId="1" applyFont="1"/>
    <xf numFmtId="0" fontId="1" fillId="0" borderId="0" xfId="1" applyFont="1"/>
    <xf numFmtId="3" fontId="6" fillId="0" borderId="13" xfId="1" applyNumberFormat="1" applyBorder="1"/>
    <xf numFmtId="3" fontId="6" fillId="0" borderId="10" xfId="1" applyNumberFormat="1" applyBorder="1"/>
    <xf numFmtId="3" fontId="6" fillId="0" borderId="15" xfId="1" applyNumberFormat="1" applyBorder="1"/>
    <xf numFmtId="0" fontId="6" fillId="0" borderId="19" xfId="1" applyBorder="1"/>
    <xf numFmtId="0" fontId="6" fillId="0" borderId="22" xfId="1" applyBorder="1"/>
    <xf numFmtId="0" fontId="6" fillId="0" borderId="24" xfId="1" applyBorder="1"/>
    <xf numFmtId="0" fontId="6" fillId="0" borderId="0" xfId="1" applyAlignment="1">
      <alignment horizontal="right"/>
    </xf>
    <xf numFmtId="4" fontId="5" fillId="0" borderId="0" xfId="1" applyNumberFormat="1" applyFont="1" applyBorder="1" applyAlignment="1">
      <alignment horizontal="right" wrapText="1"/>
    </xf>
    <xf numFmtId="0" fontId="0" fillId="0" borderId="0" xfId="0" applyAlignment="1"/>
    <xf numFmtId="164" fontId="0" fillId="0" borderId="0" xfId="0" applyNumberFormat="1" applyAlignment="1"/>
    <xf numFmtId="2" fontId="0" fillId="0" borderId="0" xfId="0" applyNumberFormat="1" applyAlignment="1"/>
    <xf numFmtId="3" fontId="0" fillId="0" borderId="0" xfId="0" applyNumberFormat="1" applyAlignment="1"/>
    <xf numFmtId="0" fontId="0" fillId="0" borderId="0" xfId="0" applyBorder="1" applyAlignment="1"/>
    <xf numFmtId="3" fontId="3" fillId="0" borderId="0" xfId="0" applyNumberFormat="1" applyFont="1" applyAlignment="1"/>
    <xf numFmtId="0" fontId="0" fillId="2" borderId="7" xfId="0" applyFill="1" applyBorder="1" applyAlignment="1"/>
    <xf numFmtId="0" fontId="0" fillId="0" borderId="1" xfId="1" applyFont="1" applyBorder="1" applyAlignment="1">
      <alignment horizontal="center" vertical="center" wrapText="1"/>
    </xf>
    <xf numFmtId="0" fontId="1" fillId="6" borderId="0" xfId="1" applyFont="1" applyFill="1" applyBorder="1" applyAlignment="1">
      <alignment horizontal="center" vertical="center" wrapText="1"/>
    </xf>
    <xf numFmtId="0" fontId="1" fillId="6" borderId="2" xfId="1" applyFont="1" applyFill="1" applyBorder="1" applyAlignment="1">
      <alignment horizontal="center" vertical="center" wrapText="1"/>
    </xf>
    <xf numFmtId="0" fontId="1" fillId="6" borderId="4" xfId="1" applyFont="1" applyFill="1" applyBorder="1" applyAlignment="1">
      <alignment horizontal="center" vertical="center" wrapText="1"/>
    </xf>
    <xf numFmtId="41" fontId="6" fillId="0" borderId="6" xfId="1" applyNumberFormat="1" applyBorder="1"/>
    <xf numFmtId="0" fontId="1" fillId="0" borderId="0" xfId="3" applyFont="1" applyFill="1" applyBorder="1"/>
    <xf numFmtId="1" fontId="1" fillId="0" borderId="1" xfId="2" applyNumberFormat="1" applyFont="1" applyFill="1" applyBorder="1"/>
    <xf numFmtId="3" fontId="1" fillId="0" borderId="1" xfId="2" applyNumberFormat="1" applyFont="1" applyFill="1" applyBorder="1"/>
    <xf numFmtId="0" fontId="1" fillId="0" borderId="1" xfId="0" applyFont="1" applyFill="1" applyBorder="1" applyAlignment="1">
      <alignment horizontal="center"/>
    </xf>
    <xf numFmtId="3" fontId="0" fillId="0" borderId="0" xfId="0" applyNumberFormat="1"/>
    <xf numFmtId="164" fontId="0" fillId="0" borderId="0" xfId="0" applyNumberFormat="1"/>
    <xf numFmtId="3" fontId="1" fillId="1" borderId="0" xfId="0" applyNumberFormat="1" applyFont="1" applyFill="1"/>
    <xf numFmtId="4" fontId="0" fillId="0" borderId="0" xfId="0" applyNumberFormat="1"/>
    <xf numFmtId="3" fontId="0" fillId="0" borderId="2" xfId="0" applyNumberFormat="1" applyBorder="1"/>
    <xf numFmtId="3" fontId="0" fillId="0" borderId="3" xfId="0" applyNumberFormat="1" applyBorder="1"/>
    <xf numFmtId="3" fontId="0" fillId="0" borderId="1" xfId="0" applyNumberFormat="1" applyBorder="1"/>
    <xf numFmtId="3" fontId="1" fillId="0" borderId="0" xfId="2" applyNumberFormat="1" applyFont="1" applyFill="1" applyBorder="1"/>
    <xf numFmtId="3" fontId="0" fillId="0" borderId="4" xfId="0" applyNumberFormat="1" applyBorder="1"/>
    <xf numFmtId="3" fontId="1" fillId="0" borderId="0" xfId="0" applyNumberFormat="1" applyFont="1" applyFill="1"/>
    <xf numFmtId="164" fontId="1" fillId="0" borderId="0" xfId="0" applyNumberFormat="1" applyFont="1" applyFill="1"/>
    <xf numFmtId="0" fontId="1" fillId="1" borderId="0" xfId="0" applyFont="1" applyFill="1"/>
    <xf numFmtId="4" fontId="1" fillId="0" borderId="0" xfId="0" applyNumberFormat="1" applyFont="1" applyFill="1"/>
    <xf numFmtId="3" fontId="1" fillId="0" borderId="2" xfId="0" applyNumberFormat="1" applyFont="1" applyFill="1" applyBorder="1"/>
    <xf numFmtId="4" fontId="1" fillId="0" borderId="4" xfId="0" applyNumberFormat="1" applyFont="1" applyFill="1" applyBorder="1"/>
    <xf numFmtId="2" fontId="1" fillId="0" borderId="3" xfId="0" applyNumberFormat="1" applyFont="1" applyFill="1" applyBorder="1"/>
    <xf numFmtId="4" fontId="1" fillId="0" borderId="3" xfId="0" applyNumberFormat="1" applyFont="1" applyFill="1" applyBorder="1"/>
    <xf numFmtId="4" fontId="1" fillId="0" borderId="0" xfId="0" applyNumberFormat="1" applyFont="1" applyFill="1" applyAlignment="1">
      <alignment horizontal="right"/>
    </xf>
    <xf numFmtId="167" fontId="1" fillId="0" borderId="4" xfId="0" applyNumberFormat="1" applyFont="1" applyFill="1" applyBorder="1" applyAlignment="1">
      <alignment horizontal="right"/>
    </xf>
    <xf numFmtId="3" fontId="1" fillId="0" borderId="4" xfId="0" applyNumberFormat="1" applyFont="1" applyFill="1" applyBorder="1" applyAlignment="1">
      <alignment horizontal="right"/>
    </xf>
    <xf numFmtId="4" fontId="1" fillId="0" borderId="4" xfId="0" applyNumberFormat="1" applyFont="1" applyFill="1" applyBorder="1" applyAlignment="1">
      <alignment horizontal="right"/>
    </xf>
    <xf numFmtId="2" fontId="1" fillId="0" borderId="0" xfId="0" applyNumberFormat="1" applyFont="1" applyFill="1"/>
    <xf numFmtId="4" fontId="0" fillId="0" borderId="0" xfId="0" applyNumberFormat="1" applyFill="1" applyBorder="1"/>
    <xf numFmtId="4" fontId="1" fillId="0" borderId="1" xfId="0" applyNumberFormat="1" applyFont="1" applyFill="1" applyBorder="1"/>
    <xf numFmtId="167" fontId="1" fillId="0" borderId="0" xfId="0" applyNumberFormat="1" applyFont="1" applyFill="1" applyAlignment="1">
      <alignment horizontal="right"/>
    </xf>
    <xf numFmtId="0" fontId="0" fillId="0" borderId="0" xfId="0" applyFill="1"/>
    <xf numFmtId="3" fontId="1" fillId="0" borderId="1" xfId="0" applyNumberFormat="1" applyFont="1" applyFill="1" applyBorder="1"/>
    <xf numFmtId="0" fontId="1" fillId="0" borderId="1" xfId="0" applyFont="1" applyFill="1" applyBorder="1"/>
    <xf numFmtId="0" fontId="4" fillId="0" borderId="0" xfId="0" applyFont="1" applyFill="1"/>
    <xf numFmtId="0" fontId="0" fillId="0" borderId="8" xfId="0" applyFill="1" applyBorder="1"/>
    <xf numFmtId="0" fontId="0" fillId="0" borderId="8" xfId="0" applyBorder="1"/>
    <xf numFmtId="164" fontId="0" fillId="0" borderId="8" xfId="0" applyNumberFormat="1" applyBorder="1"/>
    <xf numFmtId="3" fontId="0" fillId="1" borderId="8" xfId="0" applyNumberFormat="1" applyFill="1" applyBorder="1"/>
    <xf numFmtId="0" fontId="0" fillId="1" borderId="8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8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3" fontId="0" fillId="1" borderId="0" xfId="0" applyNumberFormat="1" applyFill="1"/>
    <xf numFmtId="0" fontId="0" fillId="0" borderId="4" xfId="0" applyBorder="1"/>
    <xf numFmtId="0" fontId="0" fillId="0" borderId="3" xfId="0" applyBorder="1"/>
    <xf numFmtId="165" fontId="0" fillId="0" borderId="0" xfId="0" applyNumberFormat="1" applyAlignment="1">
      <alignment horizontal="right"/>
    </xf>
    <xf numFmtId="3" fontId="0" fillId="0" borderId="0" xfId="0" applyNumberFormat="1" applyBorder="1"/>
    <xf numFmtId="3" fontId="0" fillId="0" borderId="6" xfId="0" applyNumberFormat="1" applyBorder="1"/>
    <xf numFmtId="165" fontId="0" fillId="0" borderId="4" xfId="0" applyNumberFormat="1" applyBorder="1" applyAlignment="1">
      <alignment horizontal="right"/>
    </xf>
    <xf numFmtId="3" fontId="0" fillId="0" borderId="16" xfId="0" applyNumberFormat="1" applyBorder="1"/>
    <xf numFmtId="0" fontId="0" fillId="0" borderId="17" xfId="0" applyFill="1" applyBorder="1"/>
    <xf numFmtId="0" fontId="0" fillId="0" borderId="17" xfId="0" applyBorder="1"/>
    <xf numFmtId="164" fontId="0" fillId="0" borderId="17" xfId="0" applyNumberForma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17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18" xfId="0" applyBorder="1"/>
    <xf numFmtId="0" fontId="0" fillId="0" borderId="22" xfId="0" applyBorder="1"/>
    <xf numFmtId="0" fontId="0" fillId="0" borderId="23" xfId="0" applyBorder="1"/>
    <xf numFmtId="3" fontId="1" fillId="0" borderId="4" xfId="1" applyNumberFormat="1" applyFont="1" applyFill="1" applyBorder="1"/>
    <xf numFmtId="3" fontId="1" fillId="0" borderId="5" xfId="1" applyNumberFormat="1" applyFont="1" applyFill="1" applyBorder="1"/>
    <xf numFmtId="0" fontId="6" fillId="0" borderId="0" xfId="1" applyFill="1"/>
    <xf numFmtId="3" fontId="6" fillId="0" borderId="0" xfId="1" applyNumberFormat="1" applyFill="1"/>
    <xf numFmtId="0" fontId="0" fillId="0" borderId="0" xfId="0" applyFill="1" applyAlignment="1"/>
    <xf numFmtId="0" fontId="6" fillId="0" borderId="0" xfId="1" applyFill="1" applyAlignment="1">
      <alignment horizontal="center" vertical="center"/>
    </xf>
    <xf numFmtId="3" fontId="0" fillId="0" borderId="0" xfId="0" applyNumberFormat="1" applyFill="1" applyAlignment="1"/>
    <xf numFmtId="3" fontId="1" fillId="0" borderId="4" xfId="1" applyNumberFormat="1" applyFont="1" applyBorder="1"/>
    <xf numFmtId="3" fontId="1" fillId="0" borderId="10" xfId="1" applyNumberFormat="1" applyFont="1" applyBorder="1"/>
    <xf numFmtId="3" fontId="0" fillId="1" borderId="17" xfId="0" applyNumberFormat="1" applyFill="1" applyBorder="1"/>
    <xf numFmtId="0" fontId="0" fillId="1" borderId="17" xfId="0" applyFill="1" applyBorder="1"/>
    <xf numFmtId="166" fontId="3" fillId="0" borderId="21" xfId="0" applyNumberFormat="1" applyFont="1" applyBorder="1"/>
    <xf numFmtId="3" fontId="1" fillId="0" borderId="4" xfId="0" applyNumberFormat="1" applyFont="1" applyFill="1" applyBorder="1"/>
    <xf numFmtId="3" fontId="1" fillId="8" borderId="0" xfId="0" applyNumberFormat="1" applyFont="1" applyFill="1"/>
    <xf numFmtId="164" fontId="1" fillId="8" borderId="0" xfId="0" applyNumberFormat="1" applyFont="1" applyFill="1"/>
    <xf numFmtId="3" fontId="1" fillId="9" borderId="0" xfId="0" applyNumberFormat="1" applyFont="1" applyFill="1"/>
    <xf numFmtId="0" fontId="1" fillId="9" borderId="0" xfId="0" applyFont="1" applyFill="1"/>
    <xf numFmtId="4" fontId="1" fillId="8" borderId="0" xfId="0" applyNumberFormat="1" applyFont="1" applyFill="1"/>
    <xf numFmtId="3" fontId="1" fillId="8" borderId="2" xfId="0" applyNumberFormat="1" applyFont="1" applyFill="1" applyBorder="1"/>
    <xf numFmtId="4" fontId="1" fillId="8" borderId="4" xfId="0" applyNumberFormat="1" applyFont="1" applyFill="1" applyBorder="1"/>
    <xf numFmtId="2" fontId="1" fillId="8" borderId="3" xfId="0" applyNumberFormat="1" applyFont="1" applyFill="1" applyBorder="1"/>
    <xf numFmtId="4" fontId="1" fillId="8" borderId="3" xfId="0" applyNumberFormat="1" applyFont="1" applyFill="1" applyBorder="1"/>
    <xf numFmtId="4" fontId="1" fillId="8" borderId="0" xfId="0" applyNumberFormat="1" applyFont="1" applyFill="1" applyAlignment="1">
      <alignment horizontal="right"/>
    </xf>
    <xf numFmtId="167" fontId="1" fillId="8" borderId="4" xfId="0" applyNumberFormat="1" applyFont="1" applyFill="1" applyBorder="1" applyAlignment="1">
      <alignment horizontal="right"/>
    </xf>
    <xf numFmtId="3" fontId="1" fillId="8" borderId="4" xfId="0" applyNumberFormat="1" applyFont="1" applyFill="1" applyBorder="1" applyAlignment="1">
      <alignment horizontal="right"/>
    </xf>
    <xf numFmtId="4" fontId="1" fillId="8" borderId="4" xfId="0" applyNumberFormat="1" applyFont="1" applyFill="1" applyBorder="1" applyAlignment="1">
      <alignment horizontal="right"/>
    </xf>
    <xf numFmtId="2" fontId="1" fillId="8" borderId="0" xfId="0" applyNumberFormat="1" applyFont="1" applyFill="1"/>
    <xf numFmtId="167" fontId="1" fillId="8" borderId="0" xfId="0" applyNumberFormat="1" applyFont="1" applyFill="1" applyAlignment="1">
      <alignment horizontal="right"/>
    </xf>
    <xf numFmtId="3" fontId="1" fillId="8" borderId="4" xfId="0" applyNumberFormat="1" applyFont="1" applyFill="1" applyBorder="1"/>
    <xf numFmtId="3" fontId="1" fillId="8" borderId="1" xfId="0" applyNumberFormat="1" applyFont="1" applyFill="1" applyBorder="1"/>
    <xf numFmtId="0" fontId="1" fillId="0" borderId="0" xfId="0" applyFont="1" applyFill="1" applyBorder="1"/>
    <xf numFmtId="0" fontId="4" fillId="7" borderId="0" xfId="3" applyFont="1" applyFill="1" applyBorder="1"/>
    <xf numFmtId="1" fontId="4" fillId="7" borderId="1" xfId="2" applyNumberFormat="1" applyFont="1" applyFill="1" applyBorder="1"/>
    <xf numFmtId="0" fontId="4" fillId="7" borderId="1" xfId="0" applyFont="1" applyFill="1" applyBorder="1" applyAlignment="1">
      <alignment horizontal="center"/>
    </xf>
    <xf numFmtId="3" fontId="4" fillId="7" borderId="1" xfId="2" applyNumberFormat="1" applyFont="1" applyFill="1" applyBorder="1"/>
    <xf numFmtId="3" fontId="4" fillId="7" borderId="0" xfId="0" applyNumberFormat="1" applyFont="1" applyFill="1"/>
    <xf numFmtId="164" fontId="4" fillId="7" borderId="0" xfId="0" applyNumberFormat="1" applyFont="1" applyFill="1"/>
    <xf numFmtId="3" fontId="4" fillId="10" borderId="0" xfId="0" applyNumberFormat="1" applyFont="1" applyFill="1"/>
    <xf numFmtId="0" fontId="4" fillId="10" borderId="0" xfId="0" applyFont="1" applyFill="1"/>
    <xf numFmtId="4" fontId="4" fillId="7" borderId="0" xfId="0" applyNumberFormat="1" applyFont="1" applyFill="1"/>
    <xf numFmtId="3" fontId="4" fillId="7" borderId="2" xfId="0" applyNumberFormat="1" applyFont="1" applyFill="1" applyBorder="1"/>
    <xf numFmtId="4" fontId="4" fillId="7" borderId="4" xfId="0" applyNumberFormat="1" applyFont="1" applyFill="1" applyBorder="1"/>
    <xf numFmtId="2" fontId="4" fillId="7" borderId="3" xfId="0" applyNumberFormat="1" applyFont="1" applyFill="1" applyBorder="1"/>
    <xf numFmtId="4" fontId="4" fillId="7" borderId="3" xfId="0" applyNumberFormat="1" applyFont="1" applyFill="1" applyBorder="1"/>
    <xf numFmtId="4" fontId="4" fillId="7" borderId="0" xfId="0" applyNumberFormat="1" applyFont="1" applyFill="1" applyAlignment="1">
      <alignment horizontal="right"/>
    </xf>
    <xf numFmtId="167" fontId="4" fillId="7" borderId="4" xfId="0" applyNumberFormat="1" applyFont="1" applyFill="1" applyBorder="1" applyAlignment="1">
      <alignment horizontal="right"/>
    </xf>
    <xf numFmtId="3" fontId="4" fillId="7" borderId="4" xfId="0" applyNumberFormat="1" applyFont="1" applyFill="1" applyBorder="1" applyAlignment="1">
      <alignment horizontal="right"/>
    </xf>
    <xf numFmtId="4" fontId="4" fillId="7" borderId="4" xfId="0" applyNumberFormat="1" applyFont="1" applyFill="1" applyBorder="1" applyAlignment="1">
      <alignment horizontal="right"/>
    </xf>
    <xf numFmtId="2" fontId="4" fillId="7" borderId="0" xfId="0" applyNumberFormat="1" applyFont="1" applyFill="1"/>
    <xf numFmtId="4" fontId="4" fillId="7" borderId="1" xfId="0" applyNumberFormat="1" applyFont="1" applyFill="1" applyBorder="1"/>
    <xf numFmtId="167" fontId="4" fillId="7" borderId="0" xfId="0" applyNumberFormat="1" applyFont="1" applyFill="1" applyAlignment="1">
      <alignment horizontal="right"/>
    </xf>
    <xf numFmtId="3" fontId="4" fillId="7" borderId="4" xfId="0" applyNumberFormat="1" applyFont="1" applyFill="1" applyBorder="1"/>
    <xf numFmtId="3" fontId="4" fillId="7" borderId="1" xfId="0" applyNumberFormat="1" applyFont="1" applyFill="1" applyBorder="1"/>
    <xf numFmtId="3" fontId="4" fillId="7" borderId="4" xfId="1" applyNumberFormat="1" applyFont="1" applyFill="1" applyBorder="1"/>
    <xf numFmtId="3" fontId="4" fillId="7" borderId="5" xfId="1" applyNumberFormat="1" applyFont="1" applyFill="1" applyBorder="1"/>
    <xf numFmtId="0" fontId="1" fillId="8" borderId="0" xfId="3" applyFont="1" applyFill="1" applyBorder="1"/>
    <xf numFmtId="1" fontId="1" fillId="8" borderId="1" xfId="2" applyNumberFormat="1" applyFont="1" applyFill="1" applyBorder="1"/>
    <xf numFmtId="0" fontId="0" fillId="8" borderId="1" xfId="0" applyFont="1" applyFill="1" applyBorder="1" applyAlignment="1">
      <alignment horizontal="center"/>
    </xf>
    <xf numFmtId="3" fontId="1" fillId="8" borderId="1" xfId="2" applyNumberFormat="1" applyFont="1" applyFill="1" applyBorder="1"/>
    <xf numFmtId="3" fontId="0" fillId="8" borderId="0" xfId="0" applyNumberFormat="1" applyFont="1" applyFill="1"/>
    <xf numFmtId="164" fontId="0" fillId="8" borderId="0" xfId="0" applyNumberFormat="1" applyFont="1" applyFill="1"/>
    <xf numFmtId="3" fontId="0" fillId="9" borderId="0" xfId="0" applyNumberFormat="1" applyFont="1" applyFill="1"/>
    <xf numFmtId="0" fontId="0" fillId="9" borderId="0" xfId="0" applyFont="1" applyFill="1"/>
    <xf numFmtId="4" fontId="0" fillId="8" borderId="0" xfId="0" applyNumberFormat="1" applyFont="1" applyFill="1"/>
    <xf numFmtId="3" fontId="0" fillId="8" borderId="2" xfId="0" applyNumberFormat="1" applyFont="1" applyFill="1" applyBorder="1"/>
    <xf numFmtId="4" fontId="0" fillId="8" borderId="4" xfId="0" applyNumberFormat="1" applyFont="1" applyFill="1" applyBorder="1"/>
    <xf numFmtId="2" fontId="0" fillId="8" borderId="3" xfId="0" applyNumberFormat="1" applyFont="1" applyFill="1" applyBorder="1"/>
    <xf numFmtId="4" fontId="0" fillId="8" borderId="3" xfId="0" applyNumberFormat="1" applyFont="1" applyFill="1" applyBorder="1"/>
    <xf numFmtId="4" fontId="0" fillId="8" borderId="0" xfId="0" applyNumberFormat="1" applyFont="1" applyFill="1" applyAlignment="1">
      <alignment horizontal="right"/>
    </xf>
    <xf numFmtId="167" fontId="0" fillId="8" borderId="4" xfId="0" applyNumberFormat="1" applyFont="1" applyFill="1" applyBorder="1" applyAlignment="1">
      <alignment horizontal="right"/>
    </xf>
    <xf numFmtId="3" fontId="0" fillId="8" borderId="4" xfId="0" applyNumberFormat="1" applyFont="1" applyFill="1" applyBorder="1" applyAlignment="1">
      <alignment horizontal="right"/>
    </xf>
    <xf numFmtId="4" fontId="0" fillId="8" borderId="4" xfId="0" applyNumberFormat="1" applyFont="1" applyFill="1" applyBorder="1" applyAlignment="1">
      <alignment horizontal="right"/>
    </xf>
    <xf numFmtId="2" fontId="0" fillId="8" borderId="0" xfId="0" applyNumberFormat="1" applyFont="1" applyFill="1"/>
    <xf numFmtId="4" fontId="4" fillId="7" borderId="8" xfId="0" applyNumberFormat="1" applyFont="1" applyFill="1" applyBorder="1" applyAlignment="1"/>
    <xf numFmtId="0" fontId="0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0" fillId="0" borderId="2" xfId="1" applyFont="1" applyBorder="1" applyAlignment="1">
      <alignment horizontal="center"/>
    </xf>
    <xf numFmtId="0" fontId="6" fillId="0" borderId="4" xfId="1" applyBorder="1" applyAlignment="1">
      <alignment horizontal="center"/>
    </xf>
    <xf numFmtId="0" fontId="6" fillId="0" borderId="25" xfId="1" applyBorder="1" applyAlignment="1">
      <alignment horizontal="center"/>
    </xf>
    <xf numFmtId="0" fontId="6" fillId="0" borderId="3" xfId="1" applyBorder="1" applyAlignment="1">
      <alignment horizontal="center"/>
    </xf>
    <xf numFmtId="41" fontId="7" fillId="0" borderId="2" xfId="1" applyNumberFormat="1" applyFont="1" applyBorder="1" applyAlignment="1">
      <alignment horizontal="center" vertical="center" textRotation="90"/>
    </xf>
  </cellXfs>
  <cellStyles count="4">
    <cellStyle name="Standard" xfId="0" builtinId="0"/>
    <cellStyle name="Standard 2" xfId="1"/>
    <cellStyle name="Standard_FA-96-98" xfId="2"/>
    <cellStyle name="Standard_GDENAMEN" xfId="3"/>
  </cellStyles>
  <dxfs count="28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63"/>
  <sheetViews>
    <sheetView tabSelected="1" zoomScaleNormal="100" workbookViewId="0">
      <pane xSplit="4" ySplit="2" topLeftCell="E3" activePane="bottomRight" state="frozenSplit"/>
      <selection pane="topRight" activeCell="B1" sqref="B1"/>
      <selection pane="bottomLeft" activeCell="H1" sqref="H1"/>
      <selection pane="bottomRight"/>
    </sheetView>
  </sheetViews>
  <sheetFormatPr baseColWidth="10" defaultColWidth="11.42578125" defaultRowHeight="12.75"/>
  <cols>
    <col min="1" max="1" width="7" style="7" bestFit="1" customWidth="1"/>
    <col min="2" max="2" width="7.42578125" style="7" bestFit="1" customWidth="1"/>
    <col min="3" max="3" width="6.28515625" style="7" customWidth="1"/>
    <col min="4" max="4" width="18" style="7" bestFit="1" customWidth="1"/>
    <col min="5" max="5" width="11" style="7" bestFit="1" customWidth="1"/>
    <col min="6" max="6" width="12.7109375" style="7" bestFit="1" customWidth="1"/>
    <col min="7" max="7" width="9.7109375" style="9" bestFit="1" customWidth="1"/>
    <col min="8" max="8" width="12.7109375" style="9" customWidth="1"/>
    <col min="9" max="9" width="12.42578125" style="7" customWidth="1"/>
    <col min="10" max="10" width="12.5703125" style="15" customWidth="1"/>
    <col min="11" max="11" width="15.42578125" style="7" bestFit="1" customWidth="1"/>
    <col min="12" max="12" width="19.5703125" style="7" bestFit="1" customWidth="1"/>
    <col min="13" max="14" width="12.5703125" style="7" bestFit="1" customWidth="1"/>
    <col min="15" max="15" width="13.140625" style="7" bestFit="1" customWidth="1"/>
    <col min="16" max="16" width="20.140625" style="7" bestFit="1" customWidth="1"/>
    <col min="17" max="17" width="16.5703125" style="7" bestFit="1" customWidth="1"/>
    <col min="18" max="23" width="15.85546875" style="7" customWidth="1"/>
    <col min="24" max="27" width="15.85546875" style="40" customWidth="1"/>
    <col min="28" max="31" width="15.85546875" style="7" customWidth="1"/>
    <col min="32" max="32" width="2.5703125" style="7" customWidth="1"/>
    <col min="33" max="33" width="15.85546875" style="7" customWidth="1"/>
    <col min="34" max="34" width="2.5703125" style="7" customWidth="1"/>
    <col min="35" max="39" width="15.85546875" style="7" customWidth="1"/>
    <col min="40" max="40" width="2.5703125" style="121" customWidth="1"/>
    <col min="41" max="41" width="18" style="7" customWidth="1"/>
    <col min="42" max="42" width="2.5703125" style="121" customWidth="1"/>
    <col min="43" max="43" width="24.140625" style="15" bestFit="1" customWidth="1"/>
    <col min="44" max="44" width="2.5703125" style="122" customWidth="1"/>
    <col min="45" max="50" width="15" style="7" customWidth="1"/>
    <col min="51" max="16384" width="11.42578125" style="7"/>
  </cols>
  <sheetData>
    <row r="1" spans="1:50">
      <c r="E1" s="8" t="s">
        <v>395</v>
      </c>
      <c r="J1" s="10"/>
      <c r="K1" s="11"/>
      <c r="R1" s="201" t="s">
        <v>358</v>
      </c>
      <c r="S1" s="202"/>
      <c r="T1" s="203"/>
      <c r="U1" s="198" t="s">
        <v>361</v>
      </c>
      <c r="V1" s="199"/>
      <c r="W1" s="200"/>
      <c r="X1" s="204" t="s">
        <v>377</v>
      </c>
      <c r="Y1" s="205"/>
      <c r="Z1" s="205"/>
      <c r="AA1" s="205"/>
      <c r="AB1" s="206"/>
      <c r="AC1" s="198" t="s">
        <v>371</v>
      </c>
      <c r="AD1" s="199"/>
      <c r="AE1" s="200"/>
      <c r="AF1" s="12"/>
      <c r="AG1" s="13"/>
      <c r="AH1" s="12"/>
      <c r="AI1" s="207" t="s">
        <v>380</v>
      </c>
      <c r="AJ1" s="208"/>
      <c r="AK1" s="208"/>
      <c r="AL1" s="209"/>
      <c r="AM1" s="210"/>
      <c r="AO1" s="14"/>
      <c r="AQ1" s="48" t="s">
        <v>372</v>
      </c>
      <c r="AR1" s="121"/>
      <c r="AS1" s="195" t="s">
        <v>370</v>
      </c>
      <c r="AT1" s="196"/>
      <c r="AU1" s="196"/>
      <c r="AV1" s="196"/>
      <c r="AW1" s="196"/>
      <c r="AX1" s="197"/>
    </row>
    <row r="2" spans="1:50" ht="51">
      <c r="A2" s="16" t="s">
        <v>341</v>
      </c>
      <c r="B2" s="17" t="s">
        <v>342</v>
      </c>
      <c r="C2" s="16" t="s">
        <v>343</v>
      </c>
      <c r="D2" s="17" t="s">
        <v>344</v>
      </c>
      <c r="E2" s="18" t="s">
        <v>345</v>
      </c>
      <c r="F2" s="19" t="s">
        <v>346</v>
      </c>
      <c r="G2" s="20" t="s">
        <v>347</v>
      </c>
      <c r="H2" s="19" t="s">
        <v>349</v>
      </c>
      <c r="I2" s="19" t="s">
        <v>348</v>
      </c>
      <c r="J2" s="21" t="s">
        <v>350</v>
      </c>
      <c r="K2" s="22" t="s">
        <v>351</v>
      </c>
      <c r="L2" s="23" t="s">
        <v>352</v>
      </c>
      <c r="M2" s="23" t="s">
        <v>353</v>
      </c>
      <c r="N2" s="23" t="s">
        <v>354</v>
      </c>
      <c r="O2" s="23" t="s">
        <v>355</v>
      </c>
      <c r="P2" s="23" t="s">
        <v>356</v>
      </c>
      <c r="Q2" s="23" t="s">
        <v>357</v>
      </c>
      <c r="R2" s="6" t="s">
        <v>358</v>
      </c>
      <c r="S2" s="24" t="s">
        <v>359</v>
      </c>
      <c r="T2" s="25" t="s">
        <v>360</v>
      </c>
      <c r="U2" s="2" t="s">
        <v>361</v>
      </c>
      <c r="V2" s="24" t="s">
        <v>359</v>
      </c>
      <c r="W2" s="26" t="s">
        <v>362</v>
      </c>
      <c r="X2" s="50" t="s">
        <v>376</v>
      </c>
      <c r="Y2" s="52" t="s">
        <v>385</v>
      </c>
      <c r="Z2" s="24" t="s">
        <v>377</v>
      </c>
      <c r="AA2" s="24" t="s">
        <v>359</v>
      </c>
      <c r="AB2" s="25" t="s">
        <v>378</v>
      </c>
      <c r="AC2" s="3" t="s">
        <v>363</v>
      </c>
      <c r="AD2" s="24" t="s">
        <v>359</v>
      </c>
      <c r="AE2" s="26" t="s">
        <v>364</v>
      </c>
      <c r="AF2" s="27"/>
      <c r="AG2" s="4" t="s">
        <v>365</v>
      </c>
      <c r="AH2" s="28"/>
      <c r="AI2" s="51" t="s">
        <v>381</v>
      </c>
      <c r="AJ2" s="23" t="s">
        <v>357</v>
      </c>
      <c r="AK2" s="24" t="s">
        <v>383</v>
      </c>
      <c r="AL2" s="52" t="s">
        <v>385</v>
      </c>
      <c r="AM2" s="5" t="s">
        <v>382</v>
      </c>
      <c r="AN2" s="124"/>
      <c r="AO2" s="4" t="s">
        <v>379</v>
      </c>
      <c r="AP2" s="124"/>
      <c r="AQ2" s="49" t="s">
        <v>375</v>
      </c>
      <c r="AS2" s="4" t="s">
        <v>386</v>
      </c>
      <c r="AT2" s="4" t="s">
        <v>366</v>
      </c>
      <c r="AU2" s="4" t="s">
        <v>367</v>
      </c>
      <c r="AV2" s="4" t="s">
        <v>369</v>
      </c>
      <c r="AW2" s="4" t="s">
        <v>368</v>
      </c>
      <c r="AX2" s="4" t="s">
        <v>384</v>
      </c>
    </row>
    <row r="3" spans="1:50" ht="12.75" customHeight="1">
      <c r="A3" s="54">
        <v>301</v>
      </c>
      <c r="B3" s="55">
        <v>5101</v>
      </c>
      <c r="C3" s="57"/>
      <c r="D3" s="56" t="s">
        <v>242</v>
      </c>
      <c r="E3" s="67">
        <v>4578</v>
      </c>
      <c r="F3" s="67">
        <v>10306411</v>
      </c>
      <c r="G3" s="68">
        <v>1.6133333333333333</v>
      </c>
      <c r="H3" s="67">
        <v>6390192.9928861791</v>
      </c>
      <c r="I3" s="67">
        <v>1276441</v>
      </c>
      <c r="J3" s="60">
        <v>0</v>
      </c>
      <c r="K3" s="69">
        <v>1.65</v>
      </c>
      <c r="L3" s="67">
        <v>10543818.438262196</v>
      </c>
      <c r="M3" s="67">
        <v>1155845.1366666667</v>
      </c>
      <c r="N3" s="67">
        <v>11699663.574928863</v>
      </c>
      <c r="O3" s="70">
        <v>2555.6276922081397</v>
      </c>
      <c r="P3" s="70">
        <v>2588.4423122528119</v>
      </c>
      <c r="Q3" s="70">
        <v>98.732263806330977</v>
      </c>
      <c r="R3" s="71">
        <v>55583.372308868544</v>
      </c>
      <c r="S3" s="72">
        <v>12.141409416528735</v>
      </c>
      <c r="T3" s="73">
        <v>99.201326197988521</v>
      </c>
      <c r="U3" s="71">
        <v>0</v>
      </c>
      <c r="V3" s="72">
        <v>0</v>
      </c>
      <c r="W3" s="74">
        <v>99.201326197988521</v>
      </c>
      <c r="X3" s="75">
        <v>0</v>
      </c>
      <c r="Y3" s="76">
        <v>0</v>
      </c>
      <c r="Z3" s="77">
        <v>0</v>
      </c>
      <c r="AA3" s="78">
        <v>0</v>
      </c>
      <c r="AB3" s="79">
        <v>99.201326197988521</v>
      </c>
      <c r="AC3" s="71">
        <v>55583.372308868544</v>
      </c>
      <c r="AD3" s="72">
        <v>12.141409416528735</v>
      </c>
      <c r="AE3" s="74">
        <v>99.201326197988521</v>
      </c>
      <c r="AF3" s="80"/>
      <c r="AG3" s="81">
        <v>0</v>
      </c>
      <c r="AH3" s="80"/>
      <c r="AI3" s="71">
        <v>0</v>
      </c>
      <c r="AJ3" s="72">
        <v>98.732263806330977</v>
      </c>
      <c r="AK3" s="72">
        <v>0</v>
      </c>
      <c r="AL3" s="82">
        <v>0</v>
      </c>
      <c r="AM3" s="131">
        <v>0</v>
      </c>
      <c r="AN3" s="83"/>
      <c r="AO3" s="84">
        <v>37323.85606609808</v>
      </c>
      <c r="AP3" s="83"/>
      <c r="AQ3" s="84">
        <v>639019.29928861791</v>
      </c>
      <c r="AR3" s="83"/>
      <c r="AS3" s="211" t="s">
        <v>393</v>
      </c>
      <c r="AT3" s="119">
        <v>-2330563.6731860121</v>
      </c>
      <c r="AU3" s="119">
        <v>-1037914.89792</v>
      </c>
      <c r="AV3" s="119">
        <v>-27816.975663000001</v>
      </c>
      <c r="AW3" s="119">
        <v>-355074</v>
      </c>
      <c r="AX3" s="120">
        <v>-872060.27470299997</v>
      </c>
    </row>
    <row r="4" spans="1:50">
      <c r="A4" s="54">
        <v>302</v>
      </c>
      <c r="B4" s="55">
        <v>5102</v>
      </c>
      <c r="C4" s="57"/>
      <c r="D4" s="85" t="s">
        <v>243</v>
      </c>
      <c r="E4" s="67">
        <v>1009.3333333333334</v>
      </c>
      <c r="F4" s="67">
        <v>2095369</v>
      </c>
      <c r="G4" s="68">
        <v>1.7400000000000002</v>
      </c>
      <c r="H4" s="67">
        <v>1199410.6991252892</v>
      </c>
      <c r="I4" s="67">
        <v>214051</v>
      </c>
      <c r="J4" s="60">
        <v>0</v>
      </c>
      <c r="K4" s="69">
        <v>1.65</v>
      </c>
      <c r="L4" s="67">
        <v>1979027.6535567271</v>
      </c>
      <c r="M4" s="67">
        <v>215313.27500000002</v>
      </c>
      <c r="N4" s="67">
        <v>2194340.9285567277</v>
      </c>
      <c r="O4" s="70">
        <v>2174.0497971169693</v>
      </c>
      <c r="P4" s="70">
        <v>2588.4423122528119</v>
      </c>
      <c r="Q4" s="70">
        <v>83.990660592501982</v>
      </c>
      <c r="R4" s="71">
        <v>154756.2660858641</v>
      </c>
      <c r="S4" s="72">
        <v>153.32523060026165</v>
      </c>
      <c r="T4" s="73">
        <v>89.914116173276227</v>
      </c>
      <c r="U4" s="71">
        <v>0</v>
      </c>
      <c r="V4" s="72">
        <v>0</v>
      </c>
      <c r="W4" s="74">
        <v>89.914116173276227</v>
      </c>
      <c r="X4" s="75">
        <v>0</v>
      </c>
      <c r="Y4" s="76">
        <v>0</v>
      </c>
      <c r="Z4" s="77">
        <v>0</v>
      </c>
      <c r="AA4" s="78">
        <v>0</v>
      </c>
      <c r="AB4" s="79">
        <v>89.914116173276227</v>
      </c>
      <c r="AC4" s="71">
        <v>154756.2660858641</v>
      </c>
      <c r="AD4" s="72">
        <v>153.32523060026165</v>
      </c>
      <c r="AE4" s="74">
        <v>89.914116173276227</v>
      </c>
      <c r="AF4" s="80"/>
      <c r="AG4" s="81">
        <v>0</v>
      </c>
      <c r="AH4" s="80"/>
      <c r="AI4" s="71">
        <v>11778.207845420506</v>
      </c>
      <c r="AJ4" s="72">
        <v>83.990660592501982</v>
      </c>
      <c r="AK4" s="72">
        <v>0</v>
      </c>
      <c r="AL4" s="82">
        <v>0</v>
      </c>
      <c r="AM4" s="131">
        <v>11778.207845420506</v>
      </c>
      <c r="AN4" s="83"/>
      <c r="AO4" s="84">
        <v>5617.4987539454041</v>
      </c>
      <c r="AP4" s="83"/>
      <c r="AQ4" s="84">
        <v>119941.06991252892</v>
      </c>
      <c r="AR4" s="83"/>
      <c r="AS4" s="211"/>
      <c r="AT4" s="119">
        <v>-507015.68483067834</v>
      </c>
      <c r="AU4" s="119">
        <v>-225799.079776</v>
      </c>
      <c r="AV4" s="119">
        <v>-6051.6016479999998</v>
      </c>
      <c r="AW4" s="119">
        <v>-67373</v>
      </c>
      <c r="AX4" s="120">
        <v>-189717.29563899999</v>
      </c>
    </row>
    <row r="5" spans="1:50">
      <c r="A5" s="54">
        <v>303</v>
      </c>
      <c r="B5" s="55">
        <v>5103</v>
      </c>
      <c r="C5" s="57"/>
      <c r="D5" s="56" t="s">
        <v>244</v>
      </c>
      <c r="E5" s="67">
        <v>3025.6666666666665</v>
      </c>
      <c r="F5" s="67">
        <v>6126361</v>
      </c>
      <c r="G5" s="68">
        <v>1.74</v>
      </c>
      <c r="H5" s="67">
        <v>3520897.1264367816</v>
      </c>
      <c r="I5" s="67">
        <v>504601.66666666669</v>
      </c>
      <c r="J5" s="60">
        <v>0</v>
      </c>
      <c r="K5" s="69">
        <v>1.65</v>
      </c>
      <c r="L5" s="67">
        <v>5809480.2586206896</v>
      </c>
      <c r="M5" s="67">
        <v>617406.95000000007</v>
      </c>
      <c r="N5" s="67">
        <v>6426887.2086206898</v>
      </c>
      <c r="O5" s="70">
        <v>2124.1226865552571</v>
      </c>
      <c r="P5" s="70">
        <v>2588.4423122528119</v>
      </c>
      <c r="Q5" s="70">
        <v>82.061812871021985</v>
      </c>
      <c r="R5" s="71">
        <v>519804.27323632687</v>
      </c>
      <c r="S5" s="72">
        <v>171.79826150809527</v>
      </c>
      <c r="T5" s="73">
        <v>88.698942108743864</v>
      </c>
      <c r="U5" s="71">
        <v>0</v>
      </c>
      <c r="V5" s="72">
        <v>0</v>
      </c>
      <c r="W5" s="74">
        <v>88.698942108743864</v>
      </c>
      <c r="X5" s="75">
        <v>0</v>
      </c>
      <c r="Y5" s="76">
        <v>0</v>
      </c>
      <c r="Z5" s="77">
        <v>0</v>
      </c>
      <c r="AA5" s="78">
        <v>0</v>
      </c>
      <c r="AB5" s="79">
        <v>88.698942108743864</v>
      </c>
      <c r="AC5" s="71">
        <v>519804.27323632687</v>
      </c>
      <c r="AD5" s="72">
        <v>171.79826150809527</v>
      </c>
      <c r="AE5" s="74">
        <v>88.698942108743864</v>
      </c>
      <c r="AF5" s="80"/>
      <c r="AG5" s="81">
        <v>0</v>
      </c>
      <c r="AH5" s="80"/>
      <c r="AI5" s="71">
        <v>12457.915058176424</v>
      </c>
      <c r="AJ5" s="72">
        <v>82.061812871021985</v>
      </c>
      <c r="AK5" s="72">
        <v>0</v>
      </c>
      <c r="AL5" s="82">
        <v>0</v>
      </c>
      <c r="AM5" s="131">
        <v>12457.915058176424</v>
      </c>
      <c r="AN5" s="83"/>
      <c r="AO5" s="84">
        <v>17671.831832998127</v>
      </c>
      <c r="AP5" s="83"/>
      <c r="AQ5" s="84">
        <v>352089.71264367813</v>
      </c>
      <c r="AR5" s="83"/>
      <c r="AS5" s="211"/>
      <c r="AT5" s="119">
        <v>-1521549.5477376552</v>
      </c>
      <c r="AU5" s="119">
        <v>-677621.02434300003</v>
      </c>
      <c r="AV5" s="119">
        <v>-18160.802566999999</v>
      </c>
      <c r="AW5" s="119">
        <v>-245836</v>
      </c>
      <c r="AX5" s="120">
        <v>-569339.91198800004</v>
      </c>
    </row>
    <row r="6" spans="1:50">
      <c r="A6" s="150">
        <v>304</v>
      </c>
      <c r="B6" s="151">
        <v>5104</v>
      </c>
      <c r="C6" s="152"/>
      <c r="D6" s="153" t="s">
        <v>245</v>
      </c>
      <c r="E6" s="154">
        <v>2182.3333333333335</v>
      </c>
      <c r="F6" s="154">
        <v>4454047</v>
      </c>
      <c r="G6" s="155">
        <v>1.565102372057007</v>
      </c>
      <c r="H6" s="154">
        <v>2845837.3393552178</v>
      </c>
      <c r="I6" s="154">
        <v>584997.66666666663</v>
      </c>
      <c r="J6" s="156">
        <v>0</v>
      </c>
      <c r="K6" s="157">
        <v>1.65</v>
      </c>
      <c r="L6" s="154">
        <v>4695631.6099361097</v>
      </c>
      <c r="M6" s="154">
        <v>477762.43333333335</v>
      </c>
      <c r="N6" s="154">
        <v>5173394.0432694433</v>
      </c>
      <c r="O6" s="158">
        <v>2370.579216405732</v>
      </c>
      <c r="P6" s="158">
        <v>2588.4423122528119</v>
      </c>
      <c r="Q6" s="158">
        <v>91.583235414759315</v>
      </c>
      <c r="R6" s="159">
        <v>175916.46158300256</v>
      </c>
      <c r="S6" s="160">
        <v>80.60934546341953</v>
      </c>
      <c r="T6" s="161">
        <v>94.69743831129837</v>
      </c>
      <c r="U6" s="159">
        <v>0</v>
      </c>
      <c r="V6" s="160">
        <v>0</v>
      </c>
      <c r="W6" s="162">
        <v>94.69743831129837</v>
      </c>
      <c r="X6" s="163">
        <v>0</v>
      </c>
      <c r="Y6" s="164">
        <v>0</v>
      </c>
      <c r="Z6" s="165">
        <v>0</v>
      </c>
      <c r="AA6" s="166">
        <v>0</v>
      </c>
      <c r="AB6" s="167">
        <v>94.69743831129837</v>
      </c>
      <c r="AC6" s="159">
        <v>175916.46158300256</v>
      </c>
      <c r="AD6" s="160">
        <v>80.60934546341953</v>
      </c>
      <c r="AE6" s="162">
        <v>94.69743831129837</v>
      </c>
      <c r="AF6" s="80"/>
      <c r="AG6" s="168">
        <v>0</v>
      </c>
      <c r="AH6" s="80"/>
      <c r="AI6" s="159">
        <v>190040.01408395192</v>
      </c>
      <c r="AJ6" s="160">
        <v>91.583235414759315</v>
      </c>
      <c r="AK6" s="160">
        <v>0</v>
      </c>
      <c r="AL6" s="169">
        <v>0</v>
      </c>
      <c r="AM6" s="170">
        <v>190040.01408395192</v>
      </c>
      <c r="AN6" s="83"/>
      <c r="AO6" s="171">
        <v>14097.848956167734</v>
      </c>
      <c r="AP6" s="83"/>
      <c r="AQ6" s="171">
        <v>284583.7339355218</v>
      </c>
      <c r="AR6" s="86"/>
      <c r="AS6" s="211"/>
      <c r="AT6" s="172">
        <v>-1086892.89027627</v>
      </c>
      <c r="AU6" s="172">
        <v>-484046.98667499999</v>
      </c>
      <c r="AV6" s="172">
        <v>-12972.858636999999</v>
      </c>
      <c r="AW6" s="172">
        <v>-128184</v>
      </c>
      <c r="AX6" s="173">
        <v>-406698.22642999998</v>
      </c>
    </row>
    <row r="7" spans="1:50">
      <c r="A7" s="54">
        <v>305</v>
      </c>
      <c r="B7" s="55">
        <v>5105</v>
      </c>
      <c r="C7" s="57"/>
      <c r="D7" s="85" t="s">
        <v>246</v>
      </c>
      <c r="E7" s="67">
        <v>1368.6666666666667</v>
      </c>
      <c r="F7" s="67">
        <v>3138147.3333333335</v>
      </c>
      <c r="G7" s="68">
        <v>1.7</v>
      </c>
      <c r="H7" s="67">
        <v>1845969.0196078431</v>
      </c>
      <c r="I7" s="67">
        <v>285596</v>
      </c>
      <c r="J7" s="60">
        <v>0</v>
      </c>
      <c r="K7" s="69">
        <v>1.65</v>
      </c>
      <c r="L7" s="67">
        <v>3045848.8823529407</v>
      </c>
      <c r="M7" s="67">
        <v>289963.24583333329</v>
      </c>
      <c r="N7" s="67">
        <v>3335812.1281862743</v>
      </c>
      <c r="O7" s="70">
        <v>2437.2714039354169</v>
      </c>
      <c r="P7" s="70">
        <v>2588.4423122528119</v>
      </c>
      <c r="Q7" s="70">
        <v>94.159772941363116</v>
      </c>
      <c r="R7" s="71">
        <v>76553.955777984273</v>
      </c>
      <c r="S7" s="72">
        <v>55.933236077436142</v>
      </c>
      <c r="T7" s="73">
        <v>96.320656953058759</v>
      </c>
      <c r="U7" s="71">
        <v>0</v>
      </c>
      <c r="V7" s="72">
        <v>0</v>
      </c>
      <c r="W7" s="74">
        <v>96.320656953058759</v>
      </c>
      <c r="X7" s="75">
        <v>0</v>
      </c>
      <c r="Y7" s="76">
        <v>0</v>
      </c>
      <c r="Z7" s="77">
        <v>0</v>
      </c>
      <c r="AA7" s="78">
        <v>0</v>
      </c>
      <c r="AB7" s="79">
        <v>96.320656953058759</v>
      </c>
      <c r="AC7" s="71">
        <v>76553.955777984273</v>
      </c>
      <c r="AD7" s="72">
        <v>55.933236077436142</v>
      </c>
      <c r="AE7" s="74">
        <v>96.320656953058759</v>
      </c>
      <c r="AF7" s="80"/>
      <c r="AG7" s="81">
        <v>0</v>
      </c>
      <c r="AH7" s="80"/>
      <c r="AI7" s="71">
        <v>43574.338305597135</v>
      </c>
      <c r="AJ7" s="72">
        <v>94.159772941363116</v>
      </c>
      <c r="AK7" s="72">
        <v>0</v>
      </c>
      <c r="AL7" s="82">
        <v>0</v>
      </c>
      <c r="AM7" s="131">
        <v>43574.338305597135</v>
      </c>
      <c r="AN7" s="83"/>
      <c r="AO7" s="84">
        <v>5972.666047727369</v>
      </c>
      <c r="AP7" s="83"/>
      <c r="AQ7" s="84">
        <v>184596.90196078431</v>
      </c>
      <c r="AR7" s="83"/>
      <c r="AS7" s="211"/>
      <c r="AT7" s="119">
        <v>-702485.55737689626</v>
      </c>
      <c r="AU7" s="119">
        <v>-312851.450473</v>
      </c>
      <c r="AV7" s="119">
        <v>-8384.6770109999998</v>
      </c>
      <c r="AW7" s="119">
        <v>-85596</v>
      </c>
      <c r="AX7" s="120">
        <v>-262859.04787299997</v>
      </c>
    </row>
    <row r="8" spans="1:50">
      <c r="A8" s="54">
        <v>306</v>
      </c>
      <c r="B8" s="55">
        <v>5106</v>
      </c>
      <c r="C8" s="57"/>
      <c r="D8" s="56" t="s">
        <v>340</v>
      </c>
      <c r="E8" s="67">
        <v>14720.333333333334</v>
      </c>
      <c r="F8" s="67">
        <v>38239459.666666664</v>
      </c>
      <c r="G8" s="68">
        <v>1.67</v>
      </c>
      <c r="H8" s="67">
        <v>22910953.63104732</v>
      </c>
      <c r="I8" s="67">
        <v>2768226.6666666665</v>
      </c>
      <c r="J8" s="60">
        <v>0</v>
      </c>
      <c r="K8" s="69">
        <v>1.65</v>
      </c>
      <c r="L8" s="67">
        <v>37803073.491228074</v>
      </c>
      <c r="M8" s="67">
        <v>3360956.2708333335</v>
      </c>
      <c r="N8" s="67">
        <v>41164029.76206141</v>
      </c>
      <c r="O8" s="70">
        <v>2796.4060887702776</v>
      </c>
      <c r="P8" s="70">
        <v>2588.4423122528119</v>
      </c>
      <c r="Q8" s="70">
        <v>108.03432147330598</v>
      </c>
      <c r="R8" s="71">
        <v>-1132679.5612904944</v>
      </c>
      <c r="S8" s="72">
        <v>-76.946597311462213</v>
      </c>
      <c r="T8" s="73">
        <v>105.06162252818277</v>
      </c>
      <c r="U8" s="71">
        <v>0</v>
      </c>
      <c r="V8" s="72">
        <v>0</v>
      </c>
      <c r="W8" s="74">
        <v>105.06162252818277</v>
      </c>
      <c r="X8" s="75">
        <v>0</v>
      </c>
      <c r="Y8" s="76">
        <v>0</v>
      </c>
      <c r="Z8" s="77">
        <v>0</v>
      </c>
      <c r="AA8" s="78">
        <v>0</v>
      </c>
      <c r="AB8" s="79">
        <v>105.06162252818277</v>
      </c>
      <c r="AC8" s="71">
        <v>-1132679.5612904944</v>
      </c>
      <c r="AD8" s="72">
        <v>-76.946597311462213</v>
      </c>
      <c r="AE8" s="74">
        <v>105.06162252818277</v>
      </c>
      <c r="AF8" s="80"/>
      <c r="AG8" s="81">
        <v>0</v>
      </c>
      <c r="AH8" s="80"/>
      <c r="AI8" s="71">
        <v>0</v>
      </c>
      <c r="AJ8" s="72">
        <v>108.03432147330598</v>
      </c>
      <c r="AK8" s="72">
        <v>0</v>
      </c>
      <c r="AL8" s="82">
        <v>0</v>
      </c>
      <c r="AM8" s="131">
        <v>0</v>
      </c>
      <c r="AN8" s="83"/>
      <c r="AO8" s="84">
        <v>208720.35369758974</v>
      </c>
      <c r="AP8" s="83"/>
      <c r="AQ8" s="84">
        <v>2291095.3631047318</v>
      </c>
      <c r="AR8" s="83"/>
      <c r="AS8" s="211"/>
      <c r="AT8" s="119">
        <v>-7530866.2721084002</v>
      </c>
      <c r="AU8" s="119">
        <v>-3353866.0144730001</v>
      </c>
      <c r="AV8" s="119">
        <v>-89886.376510999995</v>
      </c>
      <c r="AW8" s="119">
        <v>-1328769</v>
      </c>
      <c r="AX8" s="120">
        <v>-2817931.724229</v>
      </c>
    </row>
    <row r="9" spans="1:50">
      <c r="A9" s="54">
        <v>307</v>
      </c>
      <c r="B9" s="55">
        <v>2229</v>
      </c>
      <c r="C9" s="57">
        <v>351</v>
      </c>
      <c r="D9" s="56" t="s">
        <v>247</v>
      </c>
      <c r="E9" s="67">
        <v>2452.6666666666665</v>
      </c>
      <c r="F9" s="67">
        <v>5775246</v>
      </c>
      <c r="G9" s="68">
        <v>1.6066666666666665</v>
      </c>
      <c r="H9" s="67">
        <v>3596522.5319396053</v>
      </c>
      <c r="I9" s="67">
        <v>422316</v>
      </c>
      <c r="J9" s="60">
        <v>0</v>
      </c>
      <c r="K9" s="69">
        <v>1.65</v>
      </c>
      <c r="L9" s="67">
        <v>5934262.1777003482</v>
      </c>
      <c r="M9" s="67">
        <v>516690.01666666666</v>
      </c>
      <c r="N9" s="67">
        <v>6450952.1943670148</v>
      </c>
      <c r="O9" s="70">
        <v>2630.1789321963911</v>
      </c>
      <c r="P9" s="70">
        <v>2588.4423122528119</v>
      </c>
      <c r="Q9" s="70">
        <v>101.61242225666038</v>
      </c>
      <c r="R9" s="71">
        <v>-37875.426110531953</v>
      </c>
      <c r="S9" s="72">
        <v>-15.4425493791242</v>
      </c>
      <c r="T9" s="73">
        <v>101.01582602169604</v>
      </c>
      <c r="U9" s="71">
        <v>0</v>
      </c>
      <c r="V9" s="72">
        <v>0</v>
      </c>
      <c r="W9" s="74">
        <v>101.01582602169604</v>
      </c>
      <c r="X9" s="75">
        <v>0</v>
      </c>
      <c r="Y9" s="76">
        <v>0</v>
      </c>
      <c r="Z9" s="77">
        <v>0</v>
      </c>
      <c r="AA9" s="78">
        <v>0</v>
      </c>
      <c r="AB9" s="79">
        <v>101.01582602169604</v>
      </c>
      <c r="AC9" s="71">
        <v>-37875.426110531953</v>
      </c>
      <c r="AD9" s="72">
        <v>-15.4425493791242</v>
      </c>
      <c r="AE9" s="74">
        <v>101.01582602169604</v>
      </c>
      <c r="AF9" s="80"/>
      <c r="AG9" s="81">
        <v>0</v>
      </c>
      <c r="AH9" s="80"/>
      <c r="AI9" s="71">
        <v>0</v>
      </c>
      <c r="AJ9" s="72">
        <v>101.61242225666038</v>
      </c>
      <c r="AK9" s="72">
        <v>0</v>
      </c>
      <c r="AL9" s="82">
        <v>0</v>
      </c>
      <c r="AM9" s="131">
        <v>0</v>
      </c>
      <c r="AN9" s="83"/>
      <c r="AO9" s="84">
        <v>16167.738160856819</v>
      </c>
      <c r="AP9" s="83"/>
      <c r="AQ9" s="84">
        <v>359652.25319396053</v>
      </c>
      <c r="AR9" s="83"/>
      <c r="AS9" s="211"/>
      <c r="AT9" s="119">
        <v>-1244675.7694009815</v>
      </c>
      <c r="AU9" s="119">
        <v>-554315.48127400002</v>
      </c>
      <c r="AV9" s="119">
        <v>-14856.112272</v>
      </c>
      <c r="AW9" s="119">
        <v>-324550</v>
      </c>
      <c r="AX9" s="120">
        <v>-465738.098413</v>
      </c>
    </row>
    <row r="10" spans="1:50">
      <c r="A10" s="54">
        <v>309</v>
      </c>
      <c r="B10" s="55">
        <v>5109</v>
      </c>
      <c r="C10" s="57"/>
      <c r="D10" s="56" t="s">
        <v>248</v>
      </c>
      <c r="E10" s="67">
        <v>1251.3333333333333</v>
      </c>
      <c r="F10" s="67">
        <v>2612708.6666666665</v>
      </c>
      <c r="G10" s="68">
        <v>1.6900000000000002</v>
      </c>
      <c r="H10" s="67">
        <v>1545981.4595660751</v>
      </c>
      <c r="I10" s="67">
        <v>263152.33333333331</v>
      </c>
      <c r="J10" s="60">
        <v>0</v>
      </c>
      <c r="K10" s="69">
        <v>1.65</v>
      </c>
      <c r="L10" s="67">
        <v>2550869.4082840239</v>
      </c>
      <c r="M10" s="67">
        <v>246057.9458333333</v>
      </c>
      <c r="N10" s="67">
        <v>2796927.3541173576</v>
      </c>
      <c r="O10" s="70">
        <v>2235.1577150644839</v>
      </c>
      <c r="P10" s="70">
        <v>2588.4423122528119</v>
      </c>
      <c r="Q10" s="70">
        <v>86.351459504583204</v>
      </c>
      <c r="R10" s="71">
        <v>163568.41326754788</v>
      </c>
      <c r="S10" s="72">
        <v>130.71530095968131</v>
      </c>
      <c r="T10" s="73">
        <v>91.401419487887409</v>
      </c>
      <c r="U10" s="71">
        <v>0</v>
      </c>
      <c r="V10" s="72">
        <v>0</v>
      </c>
      <c r="W10" s="74">
        <v>91.401419487887409</v>
      </c>
      <c r="X10" s="75">
        <v>0</v>
      </c>
      <c r="Y10" s="76">
        <v>0</v>
      </c>
      <c r="Z10" s="77">
        <v>0</v>
      </c>
      <c r="AA10" s="78">
        <v>0</v>
      </c>
      <c r="AB10" s="79">
        <v>91.401419487887409</v>
      </c>
      <c r="AC10" s="71">
        <v>163568.41326754788</v>
      </c>
      <c r="AD10" s="72">
        <v>130.71530095968131</v>
      </c>
      <c r="AE10" s="74">
        <v>91.401419487887409</v>
      </c>
      <c r="AF10" s="80"/>
      <c r="AG10" s="81">
        <v>0</v>
      </c>
      <c r="AH10" s="80"/>
      <c r="AI10" s="71">
        <v>203922.0813136267</v>
      </c>
      <c r="AJ10" s="72">
        <v>86.351459504583204</v>
      </c>
      <c r="AK10" s="72">
        <v>0</v>
      </c>
      <c r="AL10" s="82">
        <v>0</v>
      </c>
      <c r="AM10" s="131">
        <v>203922.0813136267</v>
      </c>
      <c r="AN10" s="83"/>
      <c r="AO10" s="84">
        <v>8819.6920337586052</v>
      </c>
      <c r="AP10" s="83"/>
      <c r="AQ10" s="84">
        <v>154598.14595660751</v>
      </c>
      <c r="AR10" s="86"/>
      <c r="AS10" s="211"/>
      <c r="AT10" s="119">
        <v>-638166.42193752376</v>
      </c>
      <c r="AU10" s="119">
        <v>-284206.96859800001</v>
      </c>
      <c r="AV10" s="119">
        <v>-7616.9812620000002</v>
      </c>
      <c r="AW10" s="119">
        <v>-129097</v>
      </c>
      <c r="AX10" s="120">
        <v>-238791.83891200001</v>
      </c>
    </row>
    <row r="11" spans="1:50">
      <c r="A11" s="54">
        <v>310</v>
      </c>
      <c r="B11" s="55">
        <v>5110</v>
      </c>
      <c r="C11" s="57"/>
      <c r="D11" s="56" t="s">
        <v>249</v>
      </c>
      <c r="E11" s="67">
        <v>2636.6666666666665</v>
      </c>
      <c r="F11" s="67">
        <v>6014813.333333333</v>
      </c>
      <c r="G11" s="68">
        <v>1.7</v>
      </c>
      <c r="H11" s="67">
        <v>3538125.4901960786</v>
      </c>
      <c r="I11" s="67">
        <v>425700.33333333331</v>
      </c>
      <c r="J11" s="60">
        <v>0</v>
      </c>
      <c r="K11" s="69">
        <v>1.65</v>
      </c>
      <c r="L11" s="67">
        <v>5837907.0588235296</v>
      </c>
      <c r="M11" s="67">
        <v>511744.625</v>
      </c>
      <c r="N11" s="67">
        <v>6349651.6838235296</v>
      </c>
      <c r="O11" s="70">
        <v>2408.2117637763072</v>
      </c>
      <c r="P11" s="70">
        <v>2588.4423122528119</v>
      </c>
      <c r="Q11" s="70">
        <v>93.037103912907227</v>
      </c>
      <c r="R11" s="71">
        <v>175826.91540872879</v>
      </c>
      <c r="S11" s="72">
        <v>66.685302936306755</v>
      </c>
      <c r="T11" s="73">
        <v>95.613375465131554</v>
      </c>
      <c r="U11" s="71">
        <v>0</v>
      </c>
      <c r="V11" s="72">
        <v>0</v>
      </c>
      <c r="W11" s="74">
        <v>95.613375465131554</v>
      </c>
      <c r="X11" s="75">
        <v>0</v>
      </c>
      <c r="Y11" s="76">
        <v>0</v>
      </c>
      <c r="Z11" s="77">
        <v>0</v>
      </c>
      <c r="AA11" s="78">
        <v>0</v>
      </c>
      <c r="AB11" s="79">
        <v>95.613375465131554</v>
      </c>
      <c r="AC11" s="71">
        <v>175826.91540872879</v>
      </c>
      <c r="AD11" s="72">
        <v>66.685302936306755</v>
      </c>
      <c r="AE11" s="74">
        <v>95.613375465131554</v>
      </c>
      <c r="AF11" s="80"/>
      <c r="AG11" s="81">
        <v>0</v>
      </c>
      <c r="AH11" s="80"/>
      <c r="AI11" s="71">
        <v>148198.9801299785</v>
      </c>
      <c r="AJ11" s="72">
        <v>93.037103912907227</v>
      </c>
      <c r="AK11" s="72">
        <v>0</v>
      </c>
      <c r="AL11" s="82">
        <v>0</v>
      </c>
      <c r="AM11" s="131">
        <v>148198.9801299785</v>
      </c>
      <c r="AN11" s="83"/>
      <c r="AO11" s="84">
        <v>13528.336023962434</v>
      </c>
      <c r="AP11" s="83"/>
      <c r="AQ11" s="84">
        <v>353812.54901960789</v>
      </c>
      <c r="AR11" s="83"/>
      <c r="AS11" s="211"/>
      <c r="AT11" s="119">
        <v>-1326582.1684370572</v>
      </c>
      <c r="AU11" s="119">
        <v>-590792.43866099999</v>
      </c>
      <c r="AV11" s="119">
        <v>-15833.724827</v>
      </c>
      <c r="AW11" s="119">
        <v>-189299</v>
      </c>
      <c r="AX11" s="120">
        <v>-496386.184825</v>
      </c>
    </row>
    <row r="12" spans="1:50">
      <c r="A12" s="54">
        <v>311</v>
      </c>
      <c r="B12" s="55">
        <v>5111</v>
      </c>
      <c r="C12" s="57">
        <v>351</v>
      </c>
      <c r="D12" s="56" t="s">
        <v>250</v>
      </c>
      <c r="E12" s="67">
        <v>3744.6666666666665</v>
      </c>
      <c r="F12" s="67">
        <v>8409852.666666666</v>
      </c>
      <c r="G12" s="68">
        <v>1.64</v>
      </c>
      <c r="H12" s="67">
        <v>5127958.9430894312</v>
      </c>
      <c r="I12" s="67">
        <v>524252.66666666669</v>
      </c>
      <c r="J12" s="60">
        <v>0</v>
      </c>
      <c r="K12" s="69">
        <v>1.65</v>
      </c>
      <c r="L12" s="67">
        <v>8461132.2560975607</v>
      </c>
      <c r="M12" s="67">
        <v>686531.49583333323</v>
      </c>
      <c r="N12" s="67">
        <v>9147663.7519308943</v>
      </c>
      <c r="O12" s="70">
        <v>2442.8512778879012</v>
      </c>
      <c r="P12" s="70">
        <v>2588.4423122528119</v>
      </c>
      <c r="Q12" s="70">
        <v>94.375341738321467</v>
      </c>
      <c r="R12" s="71">
        <v>201720.26054016672</v>
      </c>
      <c r="S12" s="72">
        <v>53.868682715016931</v>
      </c>
      <c r="T12" s="73">
        <v>96.456465295142536</v>
      </c>
      <c r="U12" s="71">
        <v>0</v>
      </c>
      <c r="V12" s="72">
        <v>0</v>
      </c>
      <c r="W12" s="74">
        <v>96.456465295142536</v>
      </c>
      <c r="X12" s="75">
        <v>0</v>
      </c>
      <c r="Y12" s="76">
        <v>0</v>
      </c>
      <c r="Z12" s="77">
        <v>0</v>
      </c>
      <c r="AA12" s="78">
        <v>0</v>
      </c>
      <c r="AB12" s="79">
        <v>96.456465295142536</v>
      </c>
      <c r="AC12" s="71">
        <v>201720.26054016672</v>
      </c>
      <c r="AD12" s="72">
        <v>53.868682715016931</v>
      </c>
      <c r="AE12" s="74">
        <v>96.456465295142536</v>
      </c>
      <c r="AF12" s="80"/>
      <c r="AG12" s="81">
        <v>0</v>
      </c>
      <c r="AH12" s="80"/>
      <c r="AI12" s="71">
        <v>75321.863678377791</v>
      </c>
      <c r="AJ12" s="72">
        <v>94.375341738321467</v>
      </c>
      <c r="AK12" s="72">
        <v>0</v>
      </c>
      <c r="AL12" s="82">
        <v>0</v>
      </c>
      <c r="AM12" s="131">
        <v>75321.863678377791</v>
      </c>
      <c r="AN12" s="83"/>
      <c r="AO12" s="84">
        <v>21837.11630380385</v>
      </c>
      <c r="AP12" s="83"/>
      <c r="AQ12" s="84">
        <v>512795.89430894313</v>
      </c>
      <c r="AR12" s="83"/>
      <c r="AS12" s="211"/>
      <c r="AT12" s="119">
        <v>-1885857.1508122256</v>
      </c>
      <c r="AU12" s="119">
        <v>-839865.15995999996</v>
      </c>
      <c r="AV12" s="119">
        <v>-22509.079271999999</v>
      </c>
      <c r="AW12" s="119">
        <v>-225620</v>
      </c>
      <c r="AX12" s="120">
        <v>-705658.08774500003</v>
      </c>
    </row>
    <row r="13" spans="1:50">
      <c r="A13" s="54">
        <v>312</v>
      </c>
      <c r="B13" s="55">
        <v>5112</v>
      </c>
      <c r="C13" s="57"/>
      <c r="D13" s="56" t="s">
        <v>251</v>
      </c>
      <c r="E13" s="67">
        <v>3097</v>
      </c>
      <c r="F13" s="67">
        <v>6812988.333333333</v>
      </c>
      <c r="G13" s="68">
        <v>1.74</v>
      </c>
      <c r="H13" s="67">
        <v>3915510.5363984671</v>
      </c>
      <c r="I13" s="67">
        <v>534322.66666666663</v>
      </c>
      <c r="J13" s="60">
        <v>0</v>
      </c>
      <c r="K13" s="69">
        <v>1.65</v>
      </c>
      <c r="L13" s="67">
        <v>6460592.3850574717</v>
      </c>
      <c r="M13" s="67">
        <v>641770.82916666672</v>
      </c>
      <c r="N13" s="67">
        <v>7102363.2142241374</v>
      </c>
      <c r="O13" s="70">
        <v>2293.3042344927794</v>
      </c>
      <c r="P13" s="70">
        <v>2588.4423122528119</v>
      </c>
      <c r="Q13" s="70">
        <v>88.597849897486668</v>
      </c>
      <c r="R13" s="71">
        <v>338195.77192444354</v>
      </c>
      <c r="S13" s="72">
        <v>109.201088771212</v>
      </c>
      <c r="T13" s="73">
        <v>92.816645435416589</v>
      </c>
      <c r="U13" s="71">
        <v>0</v>
      </c>
      <c r="V13" s="72">
        <v>0</v>
      </c>
      <c r="W13" s="74">
        <v>92.816645435416589</v>
      </c>
      <c r="X13" s="75">
        <v>0</v>
      </c>
      <c r="Y13" s="76">
        <v>0</v>
      </c>
      <c r="Z13" s="77">
        <v>0</v>
      </c>
      <c r="AA13" s="78">
        <v>0</v>
      </c>
      <c r="AB13" s="79">
        <v>92.816645435416589</v>
      </c>
      <c r="AC13" s="71">
        <v>338195.77192444354</v>
      </c>
      <c r="AD13" s="72">
        <v>109.201088771212</v>
      </c>
      <c r="AE13" s="74">
        <v>92.816645435416589</v>
      </c>
      <c r="AF13" s="80"/>
      <c r="AG13" s="81">
        <v>0</v>
      </c>
      <c r="AH13" s="80"/>
      <c r="AI13" s="71">
        <v>137429.769555582</v>
      </c>
      <c r="AJ13" s="72">
        <v>88.597849897486668</v>
      </c>
      <c r="AK13" s="72">
        <v>0</v>
      </c>
      <c r="AL13" s="82">
        <v>0</v>
      </c>
      <c r="AM13" s="131">
        <v>137429.769555582</v>
      </c>
      <c r="AN13" s="83"/>
      <c r="AO13" s="84">
        <v>22203.152487233907</v>
      </c>
      <c r="AP13" s="83"/>
      <c r="AQ13" s="84">
        <v>391551.0536398468</v>
      </c>
      <c r="AR13" s="83"/>
      <c r="AS13" s="211"/>
      <c r="AT13" s="119">
        <v>-1569286.4060715644</v>
      </c>
      <c r="AU13" s="119">
        <v>-698880.60073399998</v>
      </c>
      <c r="AV13" s="119">
        <v>-18730.576755999999</v>
      </c>
      <c r="AW13" s="119">
        <v>-281833</v>
      </c>
      <c r="AX13" s="120">
        <v>-587202.29363900004</v>
      </c>
    </row>
    <row r="14" spans="1:50">
      <c r="A14" s="54">
        <v>321</v>
      </c>
      <c r="B14" s="55">
        <v>4101</v>
      </c>
      <c r="C14" s="57"/>
      <c r="D14" s="56" t="s">
        <v>161</v>
      </c>
      <c r="E14" s="67">
        <v>4459.333333333333</v>
      </c>
      <c r="F14" s="67">
        <v>8441628</v>
      </c>
      <c r="G14" s="68">
        <v>1.57</v>
      </c>
      <c r="H14" s="67">
        <v>5376833.1210191073</v>
      </c>
      <c r="I14" s="67">
        <v>797516.66666666663</v>
      </c>
      <c r="J14" s="60">
        <v>0</v>
      </c>
      <c r="K14" s="69">
        <v>1.65</v>
      </c>
      <c r="L14" s="67">
        <v>8871774.6496815272</v>
      </c>
      <c r="M14" s="67">
        <v>964088.64041666652</v>
      </c>
      <c r="N14" s="67">
        <v>9835863.2900981959</v>
      </c>
      <c r="O14" s="70">
        <v>2205.6802115633568</v>
      </c>
      <c r="P14" s="70">
        <v>2588.4423122528119</v>
      </c>
      <c r="Q14" s="70">
        <v>85.212647047315343</v>
      </c>
      <c r="R14" s="71">
        <v>631539.60390623554</v>
      </c>
      <c r="S14" s="72">
        <v>141.62197725509841</v>
      </c>
      <c r="T14" s="73">
        <v>90.683967639808671</v>
      </c>
      <c r="U14" s="71">
        <v>0</v>
      </c>
      <c r="V14" s="72">
        <v>0</v>
      </c>
      <c r="W14" s="74">
        <v>90.683967639808671</v>
      </c>
      <c r="X14" s="75">
        <v>0</v>
      </c>
      <c r="Y14" s="76">
        <v>0</v>
      </c>
      <c r="Z14" s="77">
        <v>0</v>
      </c>
      <c r="AA14" s="78">
        <v>0</v>
      </c>
      <c r="AB14" s="79">
        <v>90.683967639808671</v>
      </c>
      <c r="AC14" s="71">
        <v>631539.60390623554</v>
      </c>
      <c r="AD14" s="72">
        <v>141.62197725509841</v>
      </c>
      <c r="AE14" s="74">
        <v>90.683967639808671</v>
      </c>
      <c r="AF14" s="80"/>
      <c r="AG14" s="81">
        <v>0</v>
      </c>
      <c r="AH14" s="80"/>
      <c r="AI14" s="71">
        <v>0</v>
      </c>
      <c r="AJ14" s="72">
        <v>85.212647047315343</v>
      </c>
      <c r="AK14" s="72">
        <v>0</v>
      </c>
      <c r="AL14" s="82">
        <v>0</v>
      </c>
      <c r="AM14" s="131">
        <v>0</v>
      </c>
      <c r="AN14" s="83"/>
      <c r="AO14" s="84">
        <v>58161.28345316201</v>
      </c>
      <c r="AP14" s="83"/>
      <c r="AQ14" s="84">
        <v>537683.31210191082</v>
      </c>
      <c r="AR14" s="83"/>
      <c r="AS14" s="211"/>
      <c r="AT14" s="119">
        <v>-2270766.9769572201</v>
      </c>
      <c r="AU14" s="119">
        <v>-1011284.481177</v>
      </c>
      <c r="AV14" s="119">
        <v>-27103.258521</v>
      </c>
      <c r="AW14" s="119">
        <v>-345382</v>
      </c>
      <c r="AX14" s="120">
        <v>-849685.29137200001</v>
      </c>
    </row>
    <row r="15" spans="1:50">
      <c r="A15" s="174">
        <v>322</v>
      </c>
      <c r="B15" s="175">
        <v>4102</v>
      </c>
      <c r="C15" s="176"/>
      <c r="D15" s="177" t="s">
        <v>162</v>
      </c>
      <c r="E15" s="178">
        <v>451</v>
      </c>
      <c r="F15" s="178">
        <v>665103.66666666663</v>
      </c>
      <c r="G15" s="179">
        <v>1.75</v>
      </c>
      <c r="H15" s="178">
        <v>380059.23809523805</v>
      </c>
      <c r="I15" s="178">
        <v>79631</v>
      </c>
      <c r="J15" s="180">
        <v>0</v>
      </c>
      <c r="K15" s="181">
        <v>1.65</v>
      </c>
      <c r="L15" s="178">
        <v>627097.74285714282</v>
      </c>
      <c r="M15" s="178">
        <v>77086.183333333334</v>
      </c>
      <c r="N15" s="178">
        <v>704183.92619047605</v>
      </c>
      <c r="O15" s="182">
        <v>1561.3834283602573</v>
      </c>
      <c r="P15" s="182">
        <v>2588.4423122528119</v>
      </c>
      <c r="Q15" s="182">
        <v>60.32135315394882</v>
      </c>
      <c r="R15" s="183">
        <v>171385.31595515058</v>
      </c>
      <c r="S15" s="184">
        <v>380.01178704024517</v>
      </c>
      <c r="T15" s="185">
        <v>75.00245248698775</v>
      </c>
      <c r="U15" s="183">
        <v>128384</v>
      </c>
      <c r="V15" s="184">
        <v>284.66518847006654</v>
      </c>
      <c r="W15" s="186">
        <v>86.000000592369801</v>
      </c>
      <c r="X15" s="187">
        <v>0</v>
      </c>
      <c r="Y15" s="188">
        <v>0</v>
      </c>
      <c r="Z15" s="189">
        <v>128384</v>
      </c>
      <c r="AA15" s="190">
        <v>284.66518847006654</v>
      </c>
      <c r="AB15" s="191">
        <v>86.000000592369801</v>
      </c>
      <c r="AC15" s="183">
        <v>299769.31595515058</v>
      </c>
      <c r="AD15" s="184">
        <v>664.67697551031165</v>
      </c>
      <c r="AE15" s="186">
        <v>86.000000592369801</v>
      </c>
      <c r="AF15" s="80"/>
      <c r="AG15" s="81">
        <v>0</v>
      </c>
      <c r="AH15" s="80"/>
      <c r="AI15" s="71">
        <v>60054.765821180961</v>
      </c>
      <c r="AJ15" s="72">
        <v>60.32135315394882</v>
      </c>
      <c r="AK15" s="72">
        <v>0</v>
      </c>
      <c r="AL15" s="82">
        <v>0</v>
      </c>
      <c r="AM15" s="131">
        <v>60054.765821180961</v>
      </c>
      <c r="AN15" s="83"/>
      <c r="AO15" s="84">
        <v>2554.2409030778672</v>
      </c>
      <c r="AP15" s="83"/>
      <c r="AQ15" s="84">
        <v>38005.923809523811</v>
      </c>
      <c r="AR15" s="83"/>
      <c r="AS15" s="211"/>
      <c r="AT15" s="119">
        <v>-222604.50780970318</v>
      </c>
      <c r="AU15" s="119">
        <v>-99136.761486999996</v>
      </c>
      <c r="AV15" s="119">
        <v>-2656.9470070000002</v>
      </c>
      <c r="AW15" s="119">
        <v>-18155</v>
      </c>
      <c r="AX15" s="120">
        <v>-83295.106014000005</v>
      </c>
    </row>
    <row r="16" spans="1:50">
      <c r="A16" s="54">
        <v>323</v>
      </c>
      <c r="B16" s="55">
        <v>4103</v>
      </c>
      <c r="C16" s="57"/>
      <c r="D16" s="56" t="s">
        <v>163</v>
      </c>
      <c r="E16" s="67">
        <v>687.33333333333337</v>
      </c>
      <c r="F16" s="67">
        <v>1470506.3333333333</v>
      </c>
      <c r="G16" s="68">
        <v>1.7</v>
      </c>
      <c r="H16" s="67">
        <v>865003.72549019603</v>
      </c>
      <c r="I16" s="67">
        <v>213943</v>
      </c>
      <c r="J16" s="60">
        <v>0</v>
      </c>
      <c r="K16" s="69">
        <v>1.65</v>
      </c>
      <c r="L16" s="67">
        <v>1427256.1470588234</v>
      </c>
      <c r="M16" s="67">
        <v>175787.74166666667</v>
      </c>
      <c r="N16" s="67">
        <v>1603043.8887254901</v>
      </c>
      <c r="O16" s="70">
        <v>2332.2655995036225</v>
      </c>
      <c r="P16" s="70">
        <v>2588.4423122528119</v>
      </c>
      <c r="Q16" s="70">
        <v>90.103054971071387</v>
      </c>
      <c r="R16" s="71">
        <v>65149.153741622213</v>
      </c>
      <c r="S16" s="72">
        <v>94.785383717200105</v>
      </c>
      <c r="T16" s="73">
        <v>93.764924631774974</v>
      </c>
      <c r="U16" s="71">
        <v>0</v>
      </c>
      <c r="V16" s="72">
        <v>0</v>
      </c>
      <c r="W16" s="74">
        <v>93.764924631774974</v>
      </c>
      <c r="X16" s="75">
        <v>0</v>
      </c>
      <c r="Y16" s="76">
        <v>0</v>
      </c>
      <c r="Z16" s="77">
        <v>0</v>
      </c>
      <c r="AA16" s="78">
        <v>0</v>
      </c>
      <c r="AB16" s="79">
        <v>93.764924631774974</v>
      </c>
      <c r="AC16" s="71">
        <v>65149.153741622213</v>
      </c>
      <c r="AD16" s="72">
        <v>94.785383717200105</v>
      </c>
      <c r="AE16" s="74">
        <v>93.764924631774974</v>
      </c>
      <c r="AF16" s="80"/>
      <c r="AG16" s="81">
        <v>0</v>
      </c>
      <c r="AH16" s="80"/>
      <c r="AI16" s="71">
        <v>36423.340358027788</v>
      </c>
      <c r="AJ16" s="72">
        <v>90.103054971071387</v>
      </c>
      <c r="AK16" s="72">
        <v>0</v>
      </c>
      <c r="AL16" s="82">
        <v>0</v>
      </c>
      <c r="AM16" s="131">
        <v>36423.340358027788</v>
      </c>
      <c r="AN16" s="83"/>
      <c r="AO16" s="84">
        <v>5575.7305585499998</v>
      </c>
      <c r="AP16" s="83"/>
      <c r="AQ16" s="84">
        <v>86500.372549019608</v>
      </c>
      <c r="AR16" s="83"/>
      <c r="AS16" s="211"/>
      <c r="AT16" s="119">
        <v>-341192.91377604619</v>
      </c>
      <c r="AU16" s="119">
        <v>-151950.024943</v>
      </c>
      <c r="AV16" s="119">
        <v>-4072.3860450000002</v>
      </c>
      <c r="AW16" s="119">
        <v>-67028</v>
      </c>
      <c r="AX16" s="120">
        <v>-127669.022536</v>
      </c>
    </row>
    <row r="17" spans="1:50">
      <c r="A17" s="54">
        <v>324</v>
      </c>
      <c r="B17" s="55">
        <v>4104</v>
      </c>
      <c r="C17" s="57"/>
      <c r="D17" s="56" t="s">
        <v>164</v>
      </c>
      <c r="E17" s="67">
        <v>693.33333333333337</v>
      </c>
      <c r="F17" s="67">
        <v>2031654.6666666667</v>
      </c>
      <c r="G17" s="68">
        <v>1.4333333333333333</v>
      </c>
      <c r="H17" s="67">
        <v>1424876.0317460319</v>
      </c>
      <c r="I17" s="67">
        <v>137689.33333333334</v>
      </c>
      <c r="J17" s="60">
        <v>0</v>
      </c>
      <c r="K17" s="69">
        <v>1.65</v>
      </c>
      <c r="L17" s="67">
        <v>2351045.4523809524</v>
      </c>
      <c r="M17" s="67">
        <v>168557.58749999999</v>
      </c>
      <c r="N17" s="67">
        <v>2519603.0398809523</v>
      </c>
      <c r="O17" s="70">
        <v>3634.0428459821428</v>
      </c>
      <c r="P17" s="70">
        <v>2588.4423122528119</v>
      </c>
      <c r="Q17" s="70">
        <v>140.3949714768535</v>
      </c>
      <c r="R17" s="71">
        <v>-268231.39025269757</v>
      </c>
      <c r="S17" s="72">
        <v>-386.87219747985228</v>
      </c>
      <c r="T17" s="73">
        <v>125.44883203041771</v>
      </c>
      <c r="U17" s="71">
        <v>0</v>
      </c>
      <c r="V17" s="72">
        <v>0</v>
      </c>
      <c r="W17" s="74">
        <v>125.44883203041771</v>
      </c>
      <c r="X17" s="75">
        <v>0</v>
      </c>
      <c r="Y17" s="76">
        <v>0</v>
      </c>
      <c r="Z17" s="77">
        <v>0</v>
      </c>
      <c r="AA17" s="78">
        <v>0</v>
      </c>
      <c r="AB17" s="79">
        <v>125.44883203041771</v>
      </c>
      <c r="AC17" s="71">
        <v>-268231.39025269757</v>
      </c>
      <c r="AD17" s="72">
        <v>-386.87219747985228</v>
      </c>
      <c r="AE17" s="74">
        <v>125.44883203041771</v>
      </c>
      <c r="AF17" s="80"/>
      <c r="AG17" s="81">
        <v>0</v>
      </c>
      <c r="AH17" s="80"/>
      <c r="AI17" s="71">
        <v>9891.4893242231865</v>
      </c>
      <c r="AJ17" s="72">
        <v>140.3949714768535</v>
      </c>
      <c r="AK17" s="72">
        <v>1.9748573842674944</v>
      </c>
      <c r="AL17" s="82">
        <v>-195.34280733345258</v>
      </c>
      <c r="AM17" s="131">
        <v>9696.1465168897339</v>
      </c>
      <c r="AN17" s="83"/>
      <c r="AO17" s="84">
        <v>5140.5836423121928</v>
      </c>
      <c r="AP17" s="83"/>
      <c r="AQ17" s="84">
        <v>142487.60317460317</v>
      </c>
      <c r="AR17" s="83"/>
      <c r="AS17" s="211"/>
      <c r="AT17" s="119">
        <v>-349735.29895158781</v>
      </c>
      <c r="AU17" s="119">
        <v>-155754.370192</v>
      </c>
      <c r="AV17" s="119">
        <v>-4174.345636</v>
      </c>
      <c r="AW17" s="119">
        <v>-50152</v>
      </c>
      <c r="AX17" s="120">
        <v>-130865.448726</v>
      </c>
    </row>
    <row r="18" spans="1:50">
      <c r="A18" s="54">
        <v>325</v>
      </c>
      <c r="B18" s="55">
        <v>4105</v>
      </c>
      <c r="C18" s="57"/>
      <c r="D18" s="56" t="s">
        <v>165</v>
      </c>
      <c r="E18" s="67">
        <v>186</v>
      </c>
      <c r="F18" s="67">
        <v>350481</v>
      </c>
      <c r="G18" s="68">
        <v>1.6000000000000003</v>
      </c>
      <c r="H18" s="67">
        <v>219050.625</v>
      </c>
      <c r="I18" s="67">
        <v>30318</v>
      </c>
      <c r="J18" s="60">
        <v>0</v>
      </c>
      <c r="K18" s="69">
        <v>1.65</v>
      </c>
      <c r="L18" s="67">
        <v>361433.53125</v>
      </c>
      <c r="M18" s="67">
        <v>31277.274999999998</v>
      </c>
      <c r="N18" s="67">
        <v>392710.80624999997</v>
      </c>
      <c r="O18" s="70">
        <v>2111.3484206989247</v>
      </c>
      <c r="P18" s="70">
        <v>2588.4423122528119</v>
      </c>
      <c r="Q18" s="70">
        <v>81.568301163387503</v>
      </c>
      <c r="R18" s="71">
        <v>32833.60161673851</v>
      </c>
      <c r="S18" s="72">
        <v>176.52473987493823</v>
      </c>
      <c r="T18" s="73">
        <v>88.388029732934129</v>
      </c>
      <c r="U18" s="71">
        <v>0</v>
      </c>
      <c r="V18" s="72">
        <v>0</v>
      </c>
      <c r="W18" s="74">
        <v>88.388029732934129</v>
      </c>
      <c r="X18" s="75">
        <v>0</v>
      </c>
      <c r="Y18" s="76">
        <v>0</v>
      </c>
      <c r="Z18" s="77">
        <v>0</v>
      </c>
      <c r="AA18" s="78">
        <v>0</v>
      </c>
      <c r="AB18" s="79">
        <v>88.388029732934129</v>
      </c>
      <c r="AC18" s="71">
        <v>32833.60161673851</v>
      </c>
      <c r="AD18" s="72">
        <v>176.52473987493823</v>
      </c>
      <c r="AE18" s="74">
        <v>88.388029732934129</v>
      </c>
      <c r="AF18" s="80"/>
      <c r="AG18" s="81">
        <v>0</v>
      </c>
      <c r="AH18" s="80"/>
      <c r="AI18" s="71">
        <v>35622.128255904987</v>
      </c>
      <c r="AJ18" s="72">
        <v>81.568301163387503</v>
      </c>
      <c r="AK18" s="72">
        <v>0</v>
      </c>
      <c r="AL18" s="82">
        <v>0</v>
      </c>
      <c r="AM18" s="131">
        <v>35622.128255904987</v>
      </c>
      <c r="AN18" s="83"/>
      <c r="AO18" s="84">
        <v>1057.3350655513048</v>
      </c>
      <c r="AP18" s="83"/>
      <c r="AQ18" s="84">
        <v>21905.0625</v>
      </c>
      <c r="AR18" s="83"/>
      <c r="AS18" s="211"/>
      <c r="AT18" s="119">
        <v>-94971.223422198425</v>
      </c>
      <c r="AU18" s="119">
        <v>-42295.367767999996</v>
      </c>
      <c r="AV18" s="119">
        <v>-1133.550755</v>
      </c>
      <c r="AW18" s="119">
        <v>-7746</v>
      </c>
      <c r="AX18" s="120">
        <v>-35536.738232000003</v>
      </c>
    </row>
    <row r="19" spans="1:50">
      <c r="A19" s="54">
        <v>326</v>
      </c>
      <c r="B19" s="55">
        <v>4106</v>
      </c>
      <c r="C19" s="57"/>
      <c r="D19" s="56" t="s">
        <v>166</v>
      </c>
      <c r="E19" s="67">
        <v>731.33333333333337</v>
      </c>
      <c r="F19" s="67">
        <v>1149892</v>
      </c>
      <c r="G19" s="68">
        <v>1.84</v>
      </c>
      <c r="H19" s="67">
        <v>624941.30434782605</v>
      </c>
      <c r="I19" s="67">
        <v>122750.33333333333</v>
      </c>
      <c r="J19" s="60">
        <v>0</v>
      </c>
      <c r="K19" s="69">
        <v>1.65</v>
      </c>
      <c r="L19" s="67">
        <v>1031153.152173913</v>
      </c>
      <c r="M19" s="67">
        <v>125786.9875</v>
      </c>
      <c r="N19" s="67">
        <v>1156940.1396739129</v>
      </c>
      <c r="O19" s="70">
        <v>1581.9600815960523</v>
      </c>
      <c r="P19" s="70">
        <v>2588.4423122528119</v>
      </c>
      <c r="Q19" s="70">
        <v>61.116296627805362</v>
      </c>
      <c r="R19" s="71">
        <v>272347.38173418143</v>
      </c>
      <c r="S19" s="72">
        <v>372.39842534300101</v>
      </c>
      <c r="T19" s="73">
        <v>75.503266875517369</v>
      </c>
      <c r="U19" s="71">
        <v>198705</v>
      </c>
      <c r="V19" s="72">
        <v>271.70237010027347</v>
      </c>
      <c r="W19" s="74">
        <v>86.000018872427887</v>
      </c>
      <c r="X19" s="75">
        <v>0</v>
      </c>
      <c r="Y19" s="76">
        <v>0</v>
      </c>
      <c r="Z19" s="77">
        <v>198705</v>
      </c>
      <c r="AA19" s="78">
        <v>271.70237010027347</v>
      </c>
      <c r="AB19" s="79">
        <v>86.000018872427887</v>
      </c>
      <c r="AC19" s="71">
        <v>471052.38173418143</v>
      </c>
      <c r="AD19" s="72">
        <v>644.10079544327448</v>
      </c>
      <c r="AE19" s="74">
        <v>86.000018872427887</v>
      </c>
      <c r="AF19" s="80"/>
      <c r="AG19" s="81">
        <v>0</v>
      </c>
      <c r="AH19" s="80"/>
      <c r="AI19" s="71">
        <v>92218.712750087987</v>
      </c>
      <c r="AJ19" s="72">
        <v>61.116296627805362</v>
      </c>
      <c r="AK19" s="72">
        <v>0</v>
      </c>
      <c r="AL19" s="82">
        <v>0</v>
      </c>
      <c r="AM19" s="131">
        <v>92218.712750087987</v>
      </c>
      <c r="AN19" s="83"/>
      <c r="AO19" s="84">
        <v>3430.131748093992</v>
      </c>
      <c r="AP19" s="83"/>
      <c r="AQ19" s="84">
        <v>62494.130434782615</v>
      </c>
      <c r="AR19" s="83"/>
      <c r="AS19" s="211"/>
      <c r="AT19" s="119">
        <v>-366820.06930267112</v>
      </c>
      <c r="AU19" s="119">
        <v>-163363.06069000001</v>
      </c>
      <c r="AV19" s="119">
        <v>-4378.2648200000003</v>
      </c>
      <c r="AW19" s="119">
        <v>-29918</v>
      </c>
      <c r="AX19" s="120">
        <v>-137258.30110700001</v>
      </c>
    </row>
    <row r="20" spans="1:50">
      <c r="A20" s="54">
        <v>329</v>
      </c>
      <c r="B20" s="55">
        <v>4109</v>
      </c>
      <c r="C20" s="57"/>
      <c r="D20" s="56" t="s">
        <v>167</v>
      </c>
      <c r="E20" s="67">
        <v>15350</v>
      </c>
      <c r="F20" s="67">
        <v>32849741.666666668</v>
      </c>
      <c r="G20" s="68">
        <v>1.38</v>
      </c>
      <c r="H20" s="67">
        <v>23804160.628019322</v>
      </c>
      <c r="I20" s="67">
        <v>3051478.6666666665</v>
      </c>
      <c r="J20" s="60">
        <v>7897000</v>
      </c>
      <c r="K20" s="69">
        <v>1.65</v>
      </c>
      <c r="L20" s="67">
        <v>29834799.818840578</v>
      </c>
      <c r="M20" s="67">
        <v>3722592.2437499999</v>
      </c>
      <c r="N20" s="67">
        <v>33557392.062590584</v>
      </c>
      <c r="O20" s="70">
        <v>2186.1493200384743</v>
      </c>
      <c r="P20" s="70">
        <v>2588.4423122528119</v>
      </c>
      <c r="Q20" s="70">
        <v>84.458104771737879</v>
      </c>
      <c r="R20" s="71">
        <v>2284823.0492813298</v>
      </c>
      <c r="S20" s="72">
        <v>148.84840711930488</v>
      </c>
      <c r="T20" s="73">
        <v>90.20860600619487</v>
      </c>
      <c r="U20" s="71">
        <v>0</v>
      </c>
      <c r="V20" s="72">
        <v>0</v>
      </c>
      <c r="W20" s="74">
        <v>90.20860600619487</v>
      </c>
      <c r="X20" s="75">
        <v>0</v>
      </c>
      <c r="Y20" s="76">
        <v>0</v>
      </c>
      <c r="Z20" s="77">
        <v>0</v>
      </c>
      <c r="AA20" s="78">
        <v>0</v>
      </c>
      <c r="AB20" s="79">
        <v>90.20860600619487</v>
      </c>
      <c r="AC20" s="71">
        <v>2284823.0492813298</v>
      </c>
      <c r="AD20" s="72">
        <v>148.84840711930488</v>
      </c>
      <c r="AE20" s="74">
        <v>90.20860600619487</v>
      </c>
      <c r="AF20" s="80"/>
      <c r="AG20" s="81">
        <v>0</v>
      </c>
      <c r="AH20" s="80"/>
      <c r="AI20" s="71">
        <v>0</v>
      </c>
      <c r="AJ20" s="72">
        <v>84.458104771737879</v>
      </c>
      <c r="AK20" s="72">
        <v>0</v>
      </c>
      <c r="AL20" s="82">
        <v>0</v>
      </c>
      <c r="AM20" s="131">
        <v>0</v>
      </c>
      <c r="AN20" s="83"/>
      <c r="AO20" s="84">
        <v>316603.47877860919</v>
      </c>
      <c r="AP20" s="83"/>
      <c r="AQ20" s="84">
        <v>2380416.0628019325</v>
      </c>
      <c r="AR20" s="83"/>
      <c r="AS20" s="211"/>
      <c r="AT20" s="119">
        <v>-7693171.5904436922</v>
      </c>
      <c r="AU20" s="119">
        <v>-3426148.5742029999</v>
      </c>
      <c r="AV20" s="119">
        <v>-91823.608752999993</v>
      </c>
      <c r="AW20" s="119">
        <v>-1810297</v>
      </c>
      <c r="AX20" s="120">
        <v>-2878663.8218419999</v>
      </c>
    </row>
    <row r="21" spans="1:50">
      <c r="A21" s="54">
        <v>331</v>
      </c>
      <c r="B21" s="55">
        <v>4111</v>
      </c>
      <c r="C21" s="57"/>
      <c r="D21" s="56" t="s">
        <v>168</v>
      </c>
      <c r="E21" s="67">
        <v>2534.6666666666665</v>
      </c>
      <c r="F21" s="67">
        <v>4668964.666666667</v>
      </c>
      <c r="G21" s="68">
        <v>1.7</v>
      </c>
      <c r="H21" s="67">
        <v>2746449.8039215691</v>
      </c>
      <c r="I21" s="67">
        <v>457394.33333333331</v>
      </c>
      <c r="J21" s="60">
        <v>0</v>
      </c>
      <c r="K21" s="69">
        <v>1.65</v>
      </c>
      <c r="L21" s="67">
        <v>4531642.176470588</v>
      </c>
      <c r="M21" s="67">
        <v>465548.71249999997</v>
      </c>
      <c r="N21" s="67">
        <v>4997190.8889705883</v>
      </c>
      <c r="O21" s="70">
        <v>1971.5376994886594</v>
      </c>
      <c r="P21" s="70">
        <v>2588.4423122528119</v>
      </c>
      <c r="Q21" s="70">
        <v>76.16695532120093</v>
      </c>
      <c r="R21" s="71">
        <v>578549.5966398957</v>
      </c>
      <c r="S21" s="72">
        <v>228.25470672273636</v>
      </c>
      <c r="T21" s="73">
        <v>84.985181852356575</v>
      </c>
      <c r="U21" s="71">
        <v>66581</v>
      </c>
      <c r="V21" s="72">
        <v>26.268148342977383</v>
      </c>
      <c r="W21" s="74">
        <v>86.000006413778436</v>
      </c>
      <c r="X21" s="75">
        <v>0</v>
      </c>
      <c r="Y21" s="76">
        <v>0</v>
      </c>
      <c r="Z21" s="77">
        <v>66581</v>
      </c>
      <c r="AA21" s="78">
        <v>26.268148342977383</v>
      </c>
      <c r="AB21" s="79">
        <v>86.000006413778436</v>
      </c>
      <c r="AC21" s="71">
        <v>645130.5966398957</v>
      </c>
      <c r="AD21" s="72">
        <v>254.52285506571374</v>
      </c>
      <c r="AE21" s="74">
        <v>86.000006413778436</v>
      </c>
      <c r="AF21" s="80"/>
      <c r="AG21" s="81">
        <v>0</v>
      </c>
      <c r="AH21" s="80"/>
      <c r="AI21" s="71">
        <v>0</v>
      </c>
      <c r="AJ21" s="72">
        <v>76.16695532120093</v>
      </c>
      <c r="AK21" s="72">
        <v>0</v>
      </c>
      <c r="AL21" s="82">
        <v>0</v>
      </c>
      <c r="AM21" s="131">
        <v>0</v>
      </c>
      <c r="AN21" s="83"/>
      <c r="AO21" s="84">
        <v>39441.747880017087</v>
      </c>
      <c r="AP21" s="83"/>
      <c r="AQ21" s="84">
        <v>274644.98039215687</v>
      </c>
      <c r="AR21" s="83"/>
      <c r="AS21" s="211"/>
      <c r="AT21" s="119">
        <v>-1278845.310103148</v>
      </c>
      <c r="AU21" s="119">
        <v>-569532.86226900003</v>
      </c>
      <c r="AV21" s="119">
        <v>-15263.950639000001</v>
      </c>
      <c r="AW21" s="119">
        <v>-202640</v>
      </c>
      <c r="AX21" s="120">
        <v>-478523.803174</v>
      </c>
    </row>
    <row r="22" spans="1:50">
      <c r="A22" s="54">
        <v>332</v>
      </c>
      <c r="B22" s="55">
        <v>4112</v>
      </c>
      <c r="C22" s="57"/>
      <c r="D22" s="56" t="s">
        <v>338</v>
      </c>
      <c r="E22" s="67">
        <v>3258.6666666666665</v>
      </c>
      <c r="F22" s="67">
        <v>5592572.333333333</v>
      </c>
      <c r="G22" s="68">
        <v>1.55</v>
      </c>
      <c r="H22" s="67">
        <v>3608111.1827956992</v>
      </c>
      <c r="I22" s="67">
        <v>527681.66666666663</v>
      </c>
      <c r="J22" s="60">
        <v>0</v>
      </c>
      <c r="K22" s="69">
        <v>1.65</v>
      </c>
      <c r="L22" s="67">
        <v>5953383.4516129019</v>
      </c>
      <c r="M22" s="67">
        <v>635709.1791666667</v>
      </c>
      <c r="N22" s="67">
        <v>6589092.630779569</v>
      </c>
      <c r="O22" s="70">
        <v>2022.0210610002771</v>
      </c>
      <c r="P22" s="70">
        <v>2588.4423122528119</v>
      </c>
      <c r="Q22" s="70">
        <v>78.117292837808748</v>
      </c>
      <c r="R22" s="71">
        <v>682937.87877685623</v>
      </c>
      <c r="S22" s="72">
        <v>209.57586296343788</v>
      </c>
      <c r="T22" s="73">
        <v>86.213894487819516</v>
      </c>
      <c r="U22" s="71">
        <v>0</v>
      </c>
      <c r="V22" s="72">
        <v>0</v>
      </c>
      <c r="W22" s="74">
        <v>86.213894487819516</v>
      </c>
      <c r="X22" s="75">
        <v>0</v>
      </c>
      <c r="Y22" s="76">
        <v>0</v>
      </c>
      <c r="Z22" s="77">
        <v>0</v>
      </c>
      <c r="AA22" s="78">
        <v>0</v>
      </c>
      <c r="AB22" s="79">
        <v>86.213894487819516</v>
      </c>
      <c r="AC22" s="71">
        <v>682937.87877685623</v>
      </c>
      <c r="AD22" s="72">
        <v>209.57586296343788</v>
      </c>
      <c r="AE22" s="74">
        <v>86.213894487819516</v>
      </c>
      <c r="AF22" s="80"/>
      <c r="AG22" s="81">
        <v>0</v>
      </c>
      <c r="AH22" s="80"/>
      <c r="AI22" s="71">
        <v>110382.42332608222</v>
      </c>
      <c r="AJ22" s="72">
        <v>78.117292837808748</v>
      </c>
      <c r="AK22" s="72">
        <v>0</v>
      </c>
      <c r="AL22" s="82">
        <v>0</v>
      </c>
      <c r="AM22" s="131">
        <v>110382.42332608222</v>
      </c>
      <c r="AN22" s="83"/>
      <c r="AO22" s="84">
        <v>25965.226778034394</v>
      </c>
      <c r="AP22" s="83"/>
      <c r="AQ22" s="84">
        <v>360811.11827956984</v>
      </c>
      <c r="AR22" s="83"/>
      <c r="AS22" s="211"/>
      <c r="AT22" s="119">
        <v>-1649685.32537078</v>
      </c>
      <c r="AU22" s="119">
        <v>-734686.20307699998</v>
      </c>
      <c r="AV22" s="119">
        <v>-19690.196443000001</v>
      </c>
      <c r="AW22" s="119">
        <v>-293460</v>
      </c>
      <c r="AX22" s="120">
        <v>-617286.304841</v>
      </c>
    </row>
    <row r="23" spans="1:50">
      <c r="A23" s="54">
        <v>333</v>
      </c>
      <c r="B23" s="55">
        <v>4113</v>
      </c>
      <c r="C23" s="57"/>
      <c r="D23" s="56" t="s">
        <v>169</v>
      </c>
      <c r="E23" s="132">
        <v>1514</v>
      </c>
      <c r="F23" s="132">
        <v>2808328.6666666665</v>
      </c>
      <c r="G23" s="133">
        <v>1.74</v>
      </c>
      <c r="H23" s="132">
        <v>1613981.9923371647</v>
      </c>
      <c r="I23" s="132">
        <v>268718</v>
      </c>
      <c r="J23" s="134">
        <v>0</v>
      </c>
      <c r="K23" s="135">
        <v>1.65</v>
      </c>
      <c r="L23" s="132">
        <v>2663070.2873563222</v>
      </c>
      <c r="M23" s="132">
        <v>298388.19166666671</v>
      </c>
      <c r="N23" s="132">
        <v>2961458.4790229886</v>
      </c>
      <c r="O23" s="136">
        <v>1956.0491935422647</v>
      </c>
      <c r="P23" s="136">
        <v>2588.4423122528119</v>
      </c>
      <c r="Q23" s="136">
        <v>75.56858363360034</v>
      </c>
      <c r="R23" s="137">
        <v>354253.97723927436</v>
      </c>
      <c r="S23" s="138">
        <v>233.98545392290248</v>
      </c>
      <c r="T23" s="139">
        <v>84.608207689168211</v>
      </c>
      <c r="U23" s="137">
        <v>54543</v>
      </c>
      <c r="V23" s="138">
        <v>36.025759577278734</v>
      </c>
      <c r="W23" s="140">
        <v>86.000000714909802</v>
      </c>
      <c r="X23" s="141">
        <v>0</v>
      </c>
      <c r="Y23" s="142">
        <v>0</v>
      </c>
      <c r="Z23" s="143">
        <v>54543</v>
      </c>
      <c r="AA23" s="144">
        <v>36.025759577278734</v>
      </c>
      <c r="AB23" s="145">
        <v>86.000000714909802</v>
      </c>
      <c r="AC23" s="137">
        <v>408796.97723927436</v>
      </c>
      <c r="AD23" s="138">
        <v>270.01121350018121</v>
      </c>
      <c r="AE23" s="140">
        <v>86.000000714909802</v>
      </c>
      <c r="AF23" s="80"/>
      <c r="AG23" s="81">
        <v>0</v>
      </c>
      <c r="AH23" s="80"/>
      <c r="AI23" s="137">
        <v>14717.449403796318</v>
      </c>
      <c r="AJ23" s="138">
        <v>75.56858363360034</v>
      </c>
      <c r="AK23" s="138">
        <v>0</v>
      </c>
      <c r="AL23" s="146">
        <v>0</v>
      </c>
      <c r="AM23" s="147">
        <v>14717.449403796318</v>
      </c>
      <c r="AN23" s="83"/>
      <c r="AO23" s="148">
        <v>25814.027779174205</v>
      </c>
      <c r="AP23" s="83"/>
      <c r="AQ23" s="148">
        <v>161398.1992337165</v>
      </c>
      <c r="AR23" s="86"/>
      <c r="AS23" s="211"/>
      <c r="AT23" s="119">
        <v>-751729.89544766583</v>
      </c>
      <c r="AU23" s="119">
        <v>-334782.38190799998</v>
      </c>
      <c r="AV23" s="119">
        <v>-8972.4440689999992</v>
      </c>
      <c r="AW23" s="119">
        <v>-127714</v>
      </c>
      <c r="AX23" s="120">
        <v>-281285.50473400002</v>
      </c>
    </row>
    <row r="24" spans="1:50">
      <c r="A24" s="54">
        <v>334</v>
      </c>
      <c r="B24" s="55">
        <v>4114</v>
      </c>
      <c r="C24" s="57"/>
      <c r="D24" s="56" t="s">
        <v>170</v>
      </c>
      <c r="E24" s="67">
        <v>418.33333333333331</v>
      </c>
      <c r="F24" s="67">
        <v>708623.66666666663</v>
      </c>
      <c r="G24" s="68">
        <v>1.84</v>
      </c>
      <c r="H24" s="67">
        <v>385121.55797101447</v>
      </c>
      <c r="I24" s="67">
        <v>59251.333333333336</v>
      </c>
      <c r="J24" s="60">
        <v>0</v>
      </c>
      <c r="K24" s="69">
        <v>1.65</v>
      </c>
      <c r="L24" s="67">
        <v>635450.57065217395</v>
      </c>
      <c r="M24" s="67">
        <v>73383.637500000012</v>
      </c>
      <c r="N24" s="67">
        <v>708834.2081521739</v>
      </c>
      <c r="O24" s="70">
        <v>1694.424401957388</v>
      </c>
      <c r="P24" s="70">
        <v>2588.4423122528119</v>
      </c>
      <c r="Q24" s="70">
        <v>65.461161484517348</v>
      </c>
      <c r="R24" s="71">
        <v>138379.07221522668</v>
      </c>
      <c r="S24" s="72">
        <v>330.78662680930682</v>
      </c>
      <c r="T24" s="73">
        <v>78.240531735245938</v>
      </c>
      <c r="U24" s="71">
        <v>84022</v>
      </c>
      <c r="V24" s="72">
        <v>200.84940239043826</v>
      </c>
      <c r="W24" s="74">
        <v>86.00000164653909</v>
      </c>
      <c r="X24" s="75">
        <v>0</v>
      </c>
      <c r="Y24" s="76">
        <v>0</v>
      </c>
      <c r="Z24" s="77">
        <v>84022</v>
      </c>
      <c r="AA24" s="78">
        <v>200.84940239043826</v>
      </c>
      <c r="AB24" s="79">
        <v>86.00000164653909</v>
      </c>
      <c r="AC24" s="71">
        <v>222401.07221522668</v>
      </c>
      <c r="AD24" s="72">
        <v>531.63602919974505</v>
      </c>
      <c r="AE24" s="74">
        <v>86.00000164653909</v>
      </c>
      <c r="AF24" s="80"/>
      <c r="AG24" s="81">
        <v>0</v>
      </c>
      <c r="AH24" s="80"/>
      <c r="AI24" s="71">
        <v>46662.721317649353</v>
      </c>
      <c r="AJ24" s="72">
        <v>65.461161484517348</v>
      </c>
      <c r="AK24" s="72">
        <v>0</v>
      </c>
      <c r="AL24" s="82">
        <v>0</v>
      </c>
      <c r="AM24" s="131">
        <v>46662.721317649353</v>
      </c>
      <c r="AN24" s="83"/>
      <c r="AO24" s="84">
        <v>3230.0382071779791</v>
      </c>
      <c r="AP24" s="83"/>
      <c r="AQ24" s="84">
        <v>38512.155797101448</v>
      </c>
      <c r="AR24" s="83"/>
      <c r="AS24" s="211"/>
      <c r="AT24" s="119">
        <v>-211549.65640606103</v>
      </c>
      <c r="AU24" s="119">
        <v>-94213.491164999999</v>
      </c>
      <c r="AV24" s="119">
        <v>-2524.9992999999999</v>
      </c>
      <c r="AW24" s="119">
        <v>-38713</v>
      </c>
      <c r="AX24" s="120">
        <v>-79158.554474000004</v>
      </c>
    </row>
    <row r="25" spans="1:50">
      <c r="A25" s="54">
        <v>335</v>
      </c>
      <c r="B25" s="85">
        <v>4115</v>
      </c>
      <c r="C25" s="57"/>
      <c r="D25" s="85" t="s">
        <v>171</v>
      </c>
      <c r="E25" s="67">
        <v>237</v>
      </c>
      <c r="F25" s="67">
        <v>412456.33333333331</v>
      </c>
      <c r="G25" s="68">
        <v>2</v>
      </c>
      <c r="H25" s="67">
        <v>206228.16666666666</v>
      </c>
      <c r="I25" s="67">
        <v>26731</v>
      </c>
      <c r="J25" s="60">
        <v>0</v>
      </c>
      <c r="K25" s="69">
        <v>1.65</v>
      </c>
      <c r="L25" s="67">
        <v>340276.47499999998</v>
      </c>
      <c r="M25" s="67">
        <v>33282.875</v>
      </c>
      <c r="N25" s="67">
        <v>373559.34999999992</v>
      </c>
      <c r="O25" s="70">
        <v>1576.1997890295356</v>
      </c>
      <c r="P25" s="70">
        <v>2588.4423122528119</v>
      </c>
      <c r="Q25" s="70">
        <v>60.893757669171841</v>
      </c>
      <c r="R25" s="71">
        <v>88763.546861449111</v>
      </c>
      <c r="S25" s="72">
        <v>374.52973359261227</v>
      </c>
      <c r="T25" s="73">
        <v>75.36306733157825</v>
      </c>
      <c r="U25" s="71">
        <v>65253</v>
      </c>
      <c r="V25" s="72">
        <v>275.32911392405066</v>
      </c>
      <c r="W25" s="74">
        <v>85.999932314843875</v>
      </c>
      <c r="X25" s="75">
        <v>0</v>
      </c>
      <c r="Y25" s="76">
        <v>0</v>
      </c>
      <c r="Z25" s="77">
        <v>65253</v>
      </c>
      <c r="AA25" s="78">
        <v>275.32911392405066</v>
      </c>
      <c r="AB25" s="79">
        <v>85.999932314843875</v>
      </c>
      <c r="AC25" s="71">
        <v>154016.54686144911</v>
      </c>
      <c r="AD25" s="72">
        <v>649.85884751666299</v>
      </c>
      <c r="AE25" s="74">
        <v>85.999932314843875</v>
      </c>
      <c r="AF25" s="80"/>
      <c r="AG25" s="81">
        <v>0</v>
      </c>
      <c r="AH25" s="80"/>
      <c r="AI25" s="71">
        <v>35785.038719864271</v>
      </c>
      <c r="AJ25" s="72">
        <v>60.893757669171841</v>
      </c>
      <c r="AK25" s="72">
        <v>0</v>
      </c>
      <c r="AL25" s="82">
        <v>0</v>
      </c>
      <c r="AM25" s="131">
        <v>35785.038719864271</v>
      </c>
      <c r="AN25" s="83"/>
      <c r="AO25" s="84">
        <v>956.03330330450979</v>
      </c>
      <c r="AP25" s="83"/>
      <c r="AQ25" s="84">
        <v>20622.816666666666</v>
      </c>
      <c r="AR25" s="83"/>
      <c r="AS25" s="211"/>
      <c r="AT25" s="119">
        <v>-117583.41947510281</v>
      </c>
      <c r="AU25" s="119">
        <v>-52365.693426999998</v>
      </c>
      <c r="AV25" s="119">
        <v>-1403.443792</v>
      </c>
      <c r="AW25" s="119">
        <v>-9590</v>
      </c>
      <c r="AX25" s="120">
        <v>-43997.866382</v>
      </c>
    </row>
    <row r="26" spans="1:50">
      <c r="A26" s="54">
        <v>336</v>
      </c>
      <c r="B26" s="55">
        <v>4116</v>
      </c>
      <c r="C26" s="57"/>
      <c r="D26" s="56" t="s">
        <v>172</v>
      </c>
      <c r="E26" s="67">
        <v>180</v>
      </c>
      <c r="F26" s="67">
        <v>304246.33333333331</v>
      </c>
      <c r="G26" s="68">
        <v>1.8566666666666665</v>
      </c>
      <c r="H26" s="67">
        <v>163590.14020671378</v>
      </c>
      <c r="I26" s="67">
        <v>20420.333333333332</v>
      </c>
      <c r="J26" s="60">
        <v>0</v>
      </c>
      <c r="K26" s="69">
        <v>1.65</v>
      </c>
      <c r="L26" s="67">
        <v>269923.73134107771</v>
      </c>
      <c r="M26" s="67">
        <v>24879.991666666669</v>
      </c>
      <c r="N26" s="67">
        <v>294803.72300774435</v>
      </c>
      <c r="O26" s="70">
        <v>1637.7984611541353</v>
      </c>
      <c r="P26" s="70">
        <v>2588.4423122528119</v>
      </c>
      <c r="Q26" s="70">
        <v>63.273516021637818</v>
      </c>
      <c r="R26" s="71">
        <v>63312.880483171859</v>
      </c>
      <c r="S26" s="72">
        <v>351.73822490651031</v>
      </c>
      <c r="T26" s="73">
        <v>76.862315093631821</v>
      </c>
      <c r="U26" s="71">
        <v>42574</v>
      </c>
      <c r="V26" s="72">
        <v>236.52222222222221</v>
      </c>
      <c r="W26" s="74">
        <v>85.999942812920992</v>
      </c>
      <c r="X26" s="75">
        <v>71.353057431647343</v>
      </c>
      <c r="Y26" s="76">
        <v>-30377.850670949541</v>
      </c>
      <c r="Z26" s="77">
        <v>12196.149329050459</v>
      </c>
      <c r="AA26" s="78">
        <v>67.756385161391435</v>
      </c>
      <c r="AB26" s="79">
        <v>79.479966058486454</v>
      </c>
      <c r="AC26" s="71">
        <v>75509.029812222318</v>
      </c>
      <c r="AD26" s="72">
        <v>419.49461006790176</v>
      </c>
      <c r="AE26" s="74">
        <v>79.479966058486454</v>
      </c>
      <c r="AF26" s="80"/>
      <c r="AG26" s="81">
        <v>0</v>
      </c>
      <c r="AH26" s="80"/>
      <c r="AI26" s="71">
        <v>31943.914298018521</v>
      </c>
      <c r="AJ26" s="72">
        <v>63.273516021637818</v>
      </c>
      <c r="AK26" s="72">
        <v>0</v>
      </c>
      <c r="AL26" s="82">
        <v>0</v>
      </c>
      <c r="AM26" s="131">
        <v>31943.914298018521</v>
      </c>
      <c r="AN26" s="83"/>
      <c r="AO26" s="84">
        <v>549.88463064462428</v>
      </c>
      <c r="AP26" s="83"/>
      <c r="AQ26" s="84">
        <v>16359.014020671375</v>
      </c>
      <c r="AR26" s="83"/>
      <c r="AS26" s="211"/>
      <c r="AT26" s="119">
        <v>-88438.811229137151</v>
      </c>
      <c r="AU26" s="119">
        <v>-39386.162577000003</v>
      </c>
      <c r="AV26" s="119">
        <v>-1055.581655</v>
      </c>
      <c r="AW26" s="119">
        <v>-7213</v>
      </c>
      <c r="AX26" s="120">
        <v>-33092.412321999996</v>
      </c>
    </row>
    <row r="27" spans="1:50">
      <c r="A27" s="54">
        <v>337</v>
      </c>
      <c r="B27" s="55">
        <v>4117</v>
      </c>
      <c r="C27" s="57"/>
      <c r="D27" s="56" t="s">
        <v>173</v>
      </c>
      <c r="E27" s="67">
        <v>4033.3333333333335</v>
      </c>
      <c r="F27" s="67">
        <v>6402541</v>
      </c>
      <c r="G27" s="68">
        <v>1.61</v>
      </c>
      <c r="H27" s="67">
        <v>3976733.5403726702</v>
      </c>
      <c r="I27" s="67">
        <v>853075.66666666663</v>
      </c>
      <c r="J27" s="60">
        <v>0</v>
      </c>
      <c r="K27" s="69">
        <v>1.65</v>
      </c>
      <c r="L27" s="67">
        <v>6561610.3416149057</v>
      </c>
      <c r="M27" s="67">
        <v>846980.05000000016</v>
      </c>
      <c r="N27" s="67">
        <v>7408590.3916149056</v>
      </c>
      <c r="O27" s="70">
        <v>1836.8405929623732</v>
      </c>
      <c r="P27" s="70">
        <v>2588.4423122528119</v>
      </c>
      <c r="Q27" s="70">
        <v>70.963165154092479</v>
      </c>
      <c r="R27" s="71">
        <v>1121640.2990877649</v>
      </c>
      <c r="S27" s="72">
        <v>278.09263613746236</v>
      </c>
      <c r="T27" s="73">
        <v>81.70679404707829</v>
      </c>
      <c r="U27" s="71">
        <v>448213</v>
      </c>
      <c r="V27" s="72">
        <v>111.12719008264462</v>
      </c>
      <c r="W27" s="74">
        <v>86.000001183919082</v>
      </c>
      <c r="X27" s="75">
        <v>0</v>
      </c>
      <c r="Y27" s="76">
        <v>0</v>
      </c>
      <c r="Z27" s="77">
        <v>448213</v>
      </c>
      <c r="AA27" s="78">
        <v>111.12719008264462</v>
      </c>
      <c r="AB27" s="79">
        <v>86.000001183919082</v>
      </c>
      <c r="AC27" s="71">
        <v>1569853.2990877649</v>
      </c>
      <c r="AD27" s="72">
        <v>389.219826220107</v>
      </c>
      <c r="AE27" s="74">
        <v>86.000001183919082</v>
      </c>
      <c r="AF27" s="80"/>
      <c r="AG27" s="81">
        <v>0</v>
      </c>
      <c r="AH27" s="80"/>
      <c r="AI27" s="71">
        <v>0</v>
      </c>
      <c r="AJ27" s="72">
        <v>70.963165154092479</v>
      </c>
      <c r="AK27" s="72">
        <v>0</v>
      </c>
      <c r="AL27" s="82">
        <v>0</v>
      </c>
      <c r="AM27" s="131">
        <v>0</v>
      </c>
      <c r="AN27" s="83"/>
      <c r="AO27" s="84">
        <v>50727.824480201612</v>
      </c>
      <c r="AP27" s="83"/>
      <c r="AQ27" s="84">
        <v>397673.3540372671</v>
      </c>
      <c r="AR27" s="83"/>
      <c r="AS27" s="211"/>
      <c r="AT27" s="119">
        <v>-2048162.4691475173</v>
      </c>
      <c r="AU27" s="119">
        <v>-912147.71969000006</v>
      </c>
      <c r="AV27" s="119">
        <v>-24446.311514000001</v>
      </c>
      <c r="AW27" s="119">
        <v>-403768</v>
      </c>
      <c r="AX27" s="120">
        <v>-766390.18535799999</v>
      </c>
    </row>
    <row r="28" spans="1:50">
      <c r="A28" s="54">
        <v>338</v>
      </c>
      <c r="B28" s="55">
        <v>4118</v>
      </c>
      <c r="C28" s="57"/>
      <c r="D28" s="56" t="s">
        <v>174</v>
      </c>
      <c r="E28" s="67">
        <v>1450</v>
      </c>
      <c r="F28" s="67">
        <v>2108735.3333333335</v>
      </c>
      <c r="G28" s="68">
        <v>1.5</v>
      </c>
      <c r="H28" s="67">
        <v>1405823.5555555557</v>
      </c>
      <c r="I28" s="67">
        <v>247056.33333333334</v>
      </c>
      <c r="J28" s="60">
        <v>0</v>
      </c>
      <c r="K28" s="69">
        <v>1.65</v>
      </c>
      <c r="L28" s="67">
        <v>2319608.8666666667</v>
      </c>
      <c r="M28" s="67">
        <v>298235.17083333334</v>
      </c>
      <c r="N28" s="67">
        <v>2617844.0375000001</v>
      </c>
      <c r="O28" s="70">
        <v>1805.4096810344829</v>
      </c>
      <c r="P28" s="70">
        <v>2588.4423122528119</v>
      </c>
      <c r="Q28" s="70">
        <v>69.748886134656473</v>
      </c>
      <c r="R28" s="71">
        <v>420097.00664863345</v>
      </c>
      <c r="S28" s="72">
        <v>289.72207355078172</v>
      </c>
      <c r="T28" s="73">
        <v>80.941798264833579</v>
      </c>
      <c r="U28" s="71">
        <v>189847</v>
      </c>
      <c r="V28" s="72">
        <v>130.92896551724138</v>
      </c>
      <c r="W28" s="74">
        <v>86.00001280944474</v>
      </c>
      <c r="X28" s="75">
        <v>0</v>
      </c>
      <c r="Y28" s="76">
        <v>0</v>
      </c>
      <c r="Z28" s="77">
        <v>189847</v>
      </c>
      <c r="AA28" s="78">
        <v>130.92896551724138</v>
      </c>
      <c r="AB28" s="79">
        <v>86.00001280944474</v>
      </c>
      <c r="AC28" s="71">
        <v>609944.0066486334</v>
      </c>
      <c r="AD28" s="72">
        <v>420.65103906802312</v>
      </c>
      <c r="AE28" s="74">
        <v>86.00001280944474</v>
      </c>
      <c r="AF28" s="80"/>
      <c r="AG28" s="81">
        <v>0</v>
      </c>
      <c r="AH28" s="80"/>
      <c r="AI28" s="71">
        <v>0</v>
      </c>
      <c r="AJ28" s="72">
        <v>69.748886134656473</v>
      </c>
      <c r="AK28" s="72">
        <v>0</v>
      </c>
      <c r="AL28" s="82">
        <v>0</v>
      </c>
      <c r="AM28" s="131">
        <v>0</v>
      </c>
      <c r="AN28" s="83"/>
      <c r="AO28" s="84">
        <v>14203.002474018764</v>
      </c>
      <c r="AP28" s="83"/>
      <c r="AQ28" s="84">
        <v>140582.35555555555</v>
      </c>
      <c r="AR28" s="83"/>
      <c r="AS28" s="211"/>
      <c r="AT28" s="119">
        <v>-737660.08457030309</v>
      </c>
      <c r="AU28" s="119">
        <v>-328516.40149800002</v>
      </c>
      <c r="AV28" s="119">
        <v>-8804.5106240000005</v>
      </c>
      <c r="AW28" s="119">
        <v>-115922</v>
      </c>
      <c r="AX28" s="120">
        <v>-276020.80277399998</v>
      </c>
    </row>
    <row r="29" spans="1:50">
      <c r="A29" s="54">
        <v>339</v>
      </c>
      <c r="B29" s="55">
        <v>4119</v>
      </c>
      <c r="C29" s="57"/>
      <c r="D29" s="56" t="s">
        <v>175</v>
      </c>
      <c r="E29" s="67">
        <v>396.66666666666669</v>
      </c>
      <c r="F29" s="67">
        <v>558448</v>
      </c>
      <c r="G29" s="68">
        <v>1.9400000000000002</v>
      </c>
      <c r="H29" s="67">
        <v>287859.79381443298</v>
      </c>
      <c r="I29" s="67">
        <v>47987</v>
      </c>
      <c r="J29" s="60">
        <v>0</v>
      </c>
      <c r="K29" s="69">
        <v>1.65</v>
      </c>
      <c r="L29" s="67">
        <v>474968.65979381441</v>
      </c>
      <c r="M29" s="67">
        <v>49973.766666666663</v>
      </c>
      <c r="N29" s="67">
        <v>524942.42646048113</v>
      </c>
      <c r="O29" s="70">
        <v>1323.3842683877674</v>
      </c>
      <c r="P29" s="70">
        <v>2588.4423122528119</v>
      </c>
      <c r="Q29" s="70">
        <v>51.126666494490259</v>
      </c>
      <c r="R29" s="71">
        <v>185668.35223792642</v>
      </c>
      <c r="S29" s="72">
        <v>468.07147623006659</v>
      </c>
      <c r="T29" s="73">
        <v>69.209799891528874</v>
      </c>
      <c r="U29" s="71">
        <v>172393</v>
      </c>
      <c r="V29" s="72">
        <v>434.60420168067225</v>
      </c>
      <c r="W29" s="74">
        <v>85.999982914863125</v>
      </c>
      <c r="X29" s="75">
        <v>0</v>
      </c>
      <c r="Y29" s="76">
        <v>0</v>
      </c>
      <c r="Z29" s="77">
        <v>172393</v>
      </c>
      <c r="AA29" s="78">
        <v>434.60420168067225</v>
      </c>
      <c r="AB29" s="79">
        <v>85.999982914863125</v>
      </c>
      <c r="AC29" s="71">
        <v>358061.35223792645</v>
      </c>
      <c r="AD29" s="72">
        <v>902.67567791073884</v>
      </c>
      <c r="AE29" s="74">
        <v>85.999982914863125</v>
      </c>
      <c r="AF29" s="80"/>
      <c r="AG29" s="81">
        <v>0</v>
      </c>
      <c r="AH29" s="80"/>
      <c r="AI29" s="71">
        <v>102725.71162856265</v>
      </c>
      <c r="AJ29" s="72">
        <v>51.126666494490259</v>
      </c>
      <c r="AK29" s="72">
        <v>0</v>
      </c>
      <c r="AL29" s="82">
        <v>0</v>
      </c>
      <c r="AM29" s="131">
        <v>102725.71162856265</v>
      </c>
      <c r="AN29" s="83"/>
      <c r="AO29" s="84">
        <v>3231.0662833911229</v>
      </c>
      <c r="AP29" s="83"/>
      <c r="AQ29" s="84">
        <v>28785.979381443303</v>
      </c>
      <c r="AR29" s="83"/>
      <c r="AS29" s="211"/>
      <c r="AT29" s="119">
        <v>-202002.28473927916</v>
      </c>
      <c r="AU29" s="119">
        <v>-89961.575886999999</v>
      </c>
      <c r="AV29" s="119">
        <v>-2411.0444619999998</v>
      </c>
      <c r="AW29" s="119">
        <v>-16475</v>
      </c>
      <c r="AX29" s="120">
        <v>-75586.078143999999</v>
      </c>
    </row>
    <row r="30" spans="1:50">
      <c r="A30" s="54">
        <v>340</v>
      </c>
      <c r="B30" s="55">
        <v>4120</v>
      </c>
      <c r="C30" s="57"/>
      <c r="D30" s="56" t="s">
        <v>176</v>
      </c>
      <c r="E30" s="67">
        <v>567.33333333333337</v>
      </c>
      <c r="F30" s="67">
        <v>808709.66666666663</v>
      </c>
      <c r="G30" s="68">
        <v>1.6000000000000003</v>
      </c>
      <c r="H30" s="67">
        <v>505443.54166666669</v>
      </c>
      <c r="I30" s="67">
        <v>77037.666666666672</v>
      </c>
      <c r="J30" s="60">
        <v>0</v>
      </c>
      <c r="K30" s="69">
        <v>1.65</v>
      </c>
      <c r="L30" s="67">
        <v>833981.84375</v>
      </c>
      <c r="M30" s="67">
        <v>94755.683333333349</v>
      </c>
      <c r="N30" s="67">
        <v>928737.52708333323</v>
      </c>
      <c r="O30" s="70">
        <v>1637.0226681844886</v>
      </c>
      <c r="P30" s="70">
        <v>2588.4423122528119</v>
      </c>
      <c r="Q30" s="70">
        <v>63.2435445995986</v>
      </c>
      <c r="R30" s="71">
        <v>199715.66888519537</v>
      </c>
      <c r="S30" s="72">
        <v>352.02526830527972</v>
      </c>
      <c r="T30" s="73">
        <v>76.843433097747123</v>
      </c>
      <c r="U30" s="71">
        <v>134465</v>
      </c>
      <c r="V30" s="72">
        <v>237.0123384253819</v>
      </c>
      <c r="W30" s="74">
        <v>85.999995610399822</v>
      </c>
      <c r="X30" s="75">
        <v>0</v>
      </c>
      <c r="Y30" s="76">
        <v>0</v>
      </c>
      <c r="Z30" s="77">
        <v>134465</v>
      </c>
      <c r="AA30" s="78">
        <v>237.0123384253819</v>
      </c>
      <c r="AB30" s="79">
        <v>85.999995610399822</v>
      </c>
      <c r="AC30" s="71">
        <v>334180.66888519539</v>
      </c>
      <c r="AD30" s="72">
        <v>589.03760673066165</v>
      </c>
      <c r="AE30" s="74">
        <v>85.999995610399836</v>
      </c>
      <c r="AF30" s="80"/>
      <c r="AG30" s="81">
        <v>0</v>
      </c>
      <c r="AH30" s="80"/>
      <c r="AI30" s="71">
        <v>11343.957712855423</v>
      </c>
      <c r="AJ30" s="72">
        <v>63.2435445995986</v>
      </c>
      <c r="AK30" s="72">
        <v>0</v>
      </c>
      <c r="AL30" s="82">
        <v>0</v>
      </c>
      <c r="AM30" s="131">
        <v>11343.957712855423</v>
      </c>
      <c r="AN30" s="83"/>
      <c r="AO30" s="84">
        <v>4718.3876860364953</v>
      </c>
      <c r="AP30" s="83"/>
      <c r="AQ30" s="84">
        <v>50544.354166666664</v>
      </c>
      <c r="AR30" s="83"/>
      <c r="AS30" s="211"/>
      <c r="AT30" s="119">
        <v>-282903.69728411484</v>
      </c>
      <c r="AU30" s="119">
        <v>-125990.96324500001</v>
      </c>
      <c r="AV30" s="119">
        <v>-3376.6617719999999</v>
      </c>
      <c r="AW30" s="119">
        <v>-23073</v>
      </c>
      <c r="AX30" s="120">
        <v>-105858.114415</v>
      </c>
    </row>
    <row r="31" spans="1:50">
      <c r="A31" s="54">
        <v>341</v>
      </c>
      <c r="B31" s="55">
        <v>4121</v>
      </c>
      <c r="C31" s="57"/>
      <c r="D31" s="56" t="s">
        <v>177</v>
      </c>
      <c r="E31" s="67">
        <v>512</v>
      </c>
      <c r="F31" s="67">
        <v>997037.33333333337</v>
      </c>
      <c r="G31" s="68">
        <v>1.5633333333333335</v>
      </c>
      <c r="H31" s="67">
        <v>638557.10011185682</v>
      </c>
      <c r="I31" s="67">
        <v>87857</v>
      </c>
      <c r="J31" s="60">
        <v>0</v>
      </c>
      <c r="K31" s="69">
        <v>1.65</v>
      </c>
      <c r="L31" s="67">
        <v>1053619.2151845638</v>
      </c>
      <c r="M31" s="67">
        <v>107033.50416666667</v>
      </c>
      <c r="N31" s="67">
        <v>1160652.7193512304</v>
      </c>
      <c r="O31" s="70">
        <v>2266.8998424828719</v>
      </c>
      <c r="P31" s="70">
        <v>2588.4423122528119</v>
      </c>
      <c r="Q31" s="70">
        <v>87.577761797206506</v>
      </c>
      <c r="R31" s="71">
        <v>60913.005473217454</v>
      </c>
      <c r="S31" s="72">
        <v>118.97071381487784</v>
      </c>
      <c r="T31" s="73">
        <v>92.173989932240104</v>
      </c>
      <c r="U31" s="71">
        <v>0</v>
      </c>
      <c r="V31" s="72">
        <v>0</v>
      </c>
      <c r="W31" s="74">
        <v>92.173989932240104</v>
      </c>
      <c r="X31" s="75">
        <v>0</v>
      </c>
      <c r="Y31" s="76">
        <v>0</v>
      </c>
      <c r="Z31" s="77">
        <v>0</v>
      </c>
      <c r="AA31" s="78">
        <v>0</v>
      </c>
      <c r="AB31" s="79">
        <v>92.173989932240104</v>
      </c>
      <c r="AC31" s="71">
        <v>60913.005473217454</v>
      </c>
      <c r="AD31" s="72">
        <v>118.97071381487784</v>
      </c>
      <c r="AE31" s="74">
        <v>92.173989932240104</v>
      </c>
      <c r="AF31" s="80"/>
      <c r="AG31" s="81">
        <v>0</v>
      </c>
      <c r="AH31" s="80"/>
      <c r="AI31" s="71">
        <v>31362.162535243308</v>
      </c>
      <c r="AJ31" s="72">
        <v>87.577761797206506</v>
      </c>
      <c r="AK31" s="72">
        <v>0</v>
      </c>
      <c r="AL31" s="82">
        <v>0</v>
      </c>
      <c r="AM31" s="131">
        <v>31362.162535243308</v>
      </c>
      <c r="AN31" s="83"/>
      <c r="AO31" s="84">
        <v>2897.9759059557823</v>
      </c>
      <c r="AP31" s="83"/>
      <c r="AQ31" s="84">
        <v>63855.710011185678</v>
      </c>
      <c r="AR31" s="83"/>
      <c r="AS31" s="211"/>
      <c r="AT31" s="119">
        <v>-260291.50123121048</v>
      </c>
      <c r="AU31" s="119">
        <v>-115920.637586</v>
      </c>
      <c r="AV31" s="119">
        <v>-3106.7687350000001</v>
      </c>
      <c r="AW31" s="119">
        <v>-23257</v>
      </c>
      <c r="AX31" s="120">
        <v>-97396.986265</v>
      </c>
    </row>
    <row r="32" spans="1:50">
      <c r="A32" s="54">
        <v>342</v>
      </c>
      <c r="B32" s="55">
        <v>4122</v>
      </c>
      <c r="C32" s="57"/>
      <c r="D32" s="56" t="s">
        <v>178</v>
      </c>
      <c r="E32" s="67">
        <v>3339.3333333333335</v>
      </c>
      <c r="F32" s="67">
        <v>6654615.666666667</v>
      </c>
      <c r="G32" s="68">
        <v>1.78</v>
      </c>
      <c r="H32" s="67">
        <v>3738548.1273408239</v>
      </c>
      <c r="I32" s="67">
        <v>693785</v>
      </c>
      <c r="J32" s="60">
        <v>0</v>
      </c>
      <c r="K32" s="69">
        <v>1.65</v>
      </c>
      <c r="L32" s="67">
        <v>6168604.4101123586</v>
      </c>
      <c r="M32" s="67">
        <v>836931.47500000009</v>
      </c>
      <c r="N32" s="67">
        <v>7005535.8851123592</v>
      </c>
      <c r="O32" s="70">
        <v>2097.8845733017647</v>
      </c>
      <c r="P32" s="70">
        <v>2588.4423122528119</v>
      </c>
      <c r="Q32" s="70">
        <v>81.048148663429245</v>
      </c>
      <c r="R32" s="71">
        <v>606110.24955342989</v>
      </c>
      <c r="S32" s="72">
        <v>181.50636341188755</v>
      </c>
      <c r="T32" s="73">
        <v>88.060333657960427</v>
      </c>
      <c r="U32" s="71">
        <v>0</v>
      </c>
      <c r="V32" s="72">
        <v>0</v>
      </c>
      <c r="W32" s="74">
        <v>88.060333657960427</v>
      </c>
      <c r="X32" s="75">
        <v>0</v>
      </c>
      <c r="Y32" s="76">
        <v>0</v>
      </c>
      <c r="Z32" s="77">
        <v>0</v>
      </c>
      <c r="AA32" s="78">
        <v>0</v>
      </c>
      <c r="AB32" s="79">
        <v>88.060333657960427</v>
      </c>
      <c r="AC32" s="71">
        <v>606110.24955342989</v>
      </c>
      <c r="AD32" s="72">
        <v>181.50636341188755</v>
      </c>
      <c r="AE32" s="74">
        <v>88.060333657960427</v>
      </c>
      <c r="AF32" s="80"/>
      <c r="AG32" s="81">
        <v>0</v>
      </c>
      <c r="AH32" s="80"/>
      <c r="AI32" s="71">
        <v>9741.9230545116588</v>
      </c>
      <c r="AJ32" s="72">
        <v>81.048148663429245</v>
      </c>
      <c r="AK32" s="72">
        <v>0</v>
      </c>
      <c r="AL32" s="82">
        <v>0</v>
      </c>
      <c r="AM32" s="131">
        <v>9741.9230545116588</v>
      </c>
      <c r="AN32" s="83"/>
      <c r="AO32" s="84">
        <v>46112.426019437633</v>
      </c>
      <c r="AP32" s="83"/>
      <c r="AQ32" s="84">
        <v>373854.8127340824</v>
      </c>
      <c r="AR32" s="83"/>
      <c r="AS32" s="211"/>
      <c r="AT32" s="119">
        <v>-1693402.2377397285</v>
      </c>
      <c r="AU32" s="119">
        <v>-754155.49935099995</v>
      </c>
      <c r="AV32" s="119">
        <v>-20211.989646999999</v>
      </c>
      <c r="AW32" s="119">
        <v>-254023</v>
      </c>
      <c r="AX32" s="120">
        <v>-633644.48593099997</v>
      </c>
    </row>
    <row r="33" spans="1:50">
      <c r="A33" s="54">
        <v>344</v>
      </c>
      <c r="B33" s="55">
        <v>4124</v>
      </c>
      <c r="C33" s="57"/>
      <c r="D33" s="56" t="s">
        <v>179</v>
      </c>
      <c r="E33" s="67">
        <v>902.66666666666663</v>
      </c>
      <c r="F33" s="67">
        <v>1372493</v>
      </c>
      <c r="G33" s="68">
        <v>1.75</v>
      </c>
      <c r="H33" s="67">
        <v>784281.7142857142</v>
      </c>
      <c r="I33" s="67">
        <v>178753.66666666666</v>
      </c>
      <c r="J33" s="60">
        <v>0</v>
      </c>
      <c r="K33" s="69">
        <v>1.65</v>
      </c>
      <c r="L33" s="67">
        <v>1294064.8285714285</v>
      </c>
      <c r="M33" s="67">
        <v>145878.87083333332</v>
      </c>
      <c r="N33" s="67">
        <v>1439943.6994047619</v>
      </c>
      <c r="O33" s="70">
        <v>1595.2108929890273</v>
      </c>
      <c r="P33" s="70">
        <v>2588.4423122528119</v>
      </c>
      <c r="Q33" s="70">
        <v>61.628218849531144</v>
      </c>
      <c r="R33" s="71">
        <v>331726.05094851385</v>
      </c>
      <c r="S33" s="72">
        <v>367.49562512760031</v>
      </c>
      <c r="T33" s="73">
        <v>75.825777875204622</v>
      </c>
      <c r="U33" s="71">
        <v>237721</v>
      </c>
      <c r="V33" s="72">
        <v>263.35413589364845</v>
      </c>
      <c r="W33" s="74">
        <v>86.000010256085545</v>
      </c>
      <c r="X33" s="75">
        <v>0</v>
      </c>
      <c r="Y33" s="76">
        <v>0</v>
      </c>
      <c r="Z33" s="77">
        <v>237721</v>
      </c>
      <c r="AA33" s="78">
        <v>263.35413589364845</v>
      </c>
      <c r="AB33" s="79">
        <v>86.000010256085545</v>
      </c>
      <c r="AC33" s="71">
        <v>569447.0509485139</v>
      </c>
      <c r="AD33" s="72">
        <v>630.8497610212487</v>
      </c>
      <c r="AE33" s="74">
        <v>86.000010256085545</v>
      </c>
      <c r="AF33" s="80"/>
      <c r="AG33" s="81">
        <v>0</v>
      </c>
      <c r="AH33" s="80"/>
      <c r="AI33" s="71">
        <v>66438.319941045178</v>
      </c>
      <c r="AJ33" s="72">
        <v>61.628218849531144</v>
      </c>
      <c r="AK33" s="72">
        <v>0</v>
      </c>
      <c r="AL33" s="82">
        <v>0</v>
      </c>
      <c r="AM33" s="131">
        <v>66438.319941045178</v>
      </c>
      <c r="AN33" s="83"/>
      <c r="AO33" s="84">
        <v>6309.6083595109985</v>
      </c>
      <c r="AP33" s="83"/>
      <c r="AQ33" s="84">
        <v>78428.171428571441</v>
      </c>
      <c r="AR33" s="83"/>
      <c r="AS33" s="211"/>
      <c r="AT33" s="119">
        <v>-452243.92105808773</v>
      </c>
      <c r="AU33" s="119">
        <v>-201406.51318000001</v>
      </c>
      <c r="AV33" s="119">
        <v>-5397.860737</v>
      </c>
      <c r="AW33" s="119">
        <v>-39673</v>
      </c>
      <c r="AX33" s="120">
        <v>-169222.563008</v>
      </c>
    </row>
    <row r="34" spans="1:50">
      <c r="A34" s="54">
        <v>345</v>
      </c>
      <c r="B34" s="55">
        <v>4125</v>
      </c>
      <c r="C34" s="57"/>
      <c r="D34" s="56" t="s">
        <v>180</v>
      </c>
      <c r="E34" s="67">
        <v>1639.3333333333333</v>
      </c>
      <c r="F34" s="67">
        <v>3283315</v>
      </c>
      <c r="G34" s="68">
        <v>1.6000000000000003</v>
      </c>
      <c r="H34" s="67">
        <v>2052071.875</v>
      </c>
      <c r="I34" s="67">
        <v>255424.66666666666</v>
      </c>
      <c r="J34" s="60">
        <v>0</v>
      </c>
      <c r="K34" s="69">
        <v>1.65</v>
      </c>
      <c r="L34" s="67">
        <v>3385918.59375</v>
      </c>
      <c r="M34" s="67">
        <v>312278.38750000001</v>
      </c>
      <c r="N34" s="67">
        <v>3698196.9812499997</v>
      </c>
      <c r="O34" s="70">
        <v>2255.9151979971534</v>
      </c>
      <c r="P34" s="70">
        <v>2588.4423122528119</v>
      </c>
      <c r="Q34" s="70">
        <v>87.153389021590812</v>
      </c>
      <c r="R34" s="71">
        <v>201695.42957548375</v>
      </c>
      <c r="S34" s="72">
        <v>123.03503227459359</v>
      </c>
      <c r="T34" s="73">
        <v>91.906635083602211</v>
      </c>
      <c r="U34" s="71">
        <v>0</v>
      </c>
      <c r="V34" s="72">
        <v>0</v>
      </c>
      <c r="W34" s="74">
        <v>91.906635083602211</v>
      </c>
      <c r="X34" s="75">
        <v>0</v>
      </c>
      <c r="Y34" s="76">
        <v>0</v>
      </c>
      <c r="Z34" s="77">
        <v>0</v>
      </c>
      <c r="AA34" s="78">
        <v>0</v>
      </c>
      <c r="AB34" s="79">
        <v>91.906635083602211</v>
      </c>
      <c r="AC34" s="71">
        <v>201695.42957548375</v>
      </c>
      <c r="AD34" s="72">
        <v>123.03503227459359</v>
      </c>
      <c r="AE34" s="74">
        <v>91.906635083602211</v>
      </c>
      <c r="AF34" s="80"/>
      <c r="AG34" s="81">
        <v>0</v>
      </c>
      <c r="AH34" s="80"/>
      <c r="AI34" s="71">
        <v>0</v>
      </c>
      <c r="AJ34" s="72">
        <v>87.153389021590812</v>
      </c>
      <c r="AK34" s="72">
        <v>0</v>
      </c>
      <c r="AL34" s="82">
        <v>0</v>
      </c>
      <c r="AM34" s="131">
        <v>0</v>
      </c>
      <c r="AN34" s="83"/>
      <c r="AO34" s="84">
        <v>20570.95920814517</v>
      </c>
      <c r="AP34" s="83"/>
      <c r="AQ34" s="84">
        <v>205207.1875</v>
      </c>
      <c r="AR34" s="83"/>
      <c r="AS34" s="211"/>
      <c r="AT34" s="119">
        <v>-826601.38904506038</v>
      </c>
      <c r="AU34" s="119">
        <v>-368126.34908999997</v>
      </c>
      <c r="AV34" s="119">
        <v>-9866.0899019999997</v>
      </c>
      <c r="AW34" s="119">
        <v>-93438</v>
      </c>
      <c r="AX34" s="120">
        <v>-309301.24016500002</v>
      </c>
    </row>
    <row r="35" spans="1:50">
      <c r="A35" s="54">
        <v>351</v>
      </c>
      <c r="B35" s="55">
        <v>3101</v>
      </c>
      <c r="C35" s="57">
        <v>351</v>
      </c>
      <c r="D35" s="56" t="s">
        <v>160</v>
      </c>
      <c r="E35" s="67">
        <v>131284</v>
      </c>
      <c r="F35" s="67">
        <v>442054527.33333331</v>
      </c>
      <c r="G35" s="68">
        <v>1.54</v>
      </c>
      <c r="H35" s="67">
        <v>287048394.37229437</v>
      </c>
      <c r="I35" s="67">
        <v>41591162.333333336</v>
      </c>
      <c r="J35" s="60">
        <v>36008000</v>
      </c>
      <c r="K35" s="69">
        <v>1.65</v>
      </c>
      <c r="L35" s="67">
        <v>435049850.71428567</v>
      </c>
      <c r="M35" s="67">
        <v>33980316.845833339</v>
      </c>
      <c r="N35" s="67">
        <v>469030167.56011897</v>
      </c>
      <c r="O35" s="70">
        <v>3572.6376981210124</v>
      </c>
      <c r="P35" s="70">
        <v>2588.4423122528119</v>
      </c>
      <c r="Q35" s="70">
        <v>138.02268960020288</v>
      </c>
      <c r="R35" s="71">
        <v>-47807369.604178734</v>
      </c>
      <c r="S35" s="72">
        <v>-364.15229277123439</v>
      </c>
      <c r="T35" s="73">
        <v>123.9542944481278</v>
      </c>
      <c r="U35" s="71">
        <v>0</v>
      </c>
      <c r="V35" s="72">
        <v>0</v>
      </c>
      <c r="W35" s="74">
        <v>123.9542944481278</v>
      </c>
      <c r="X35" s="75">
        <v>0</v>
      </c>
      <c r="Y35" s="76">
        <v>0</v>
      </c>
      <c r="Z35" s="77">
        <v>0</v>
      </c>
      <c r="AA35" s="78">
        <v>0</v>
      </c>
      <c r="AB35" s="79">
        <v>123.9542944481278</v>
      </c>
      <c r="AC35" s="71">
        <v>-47807369.604178734</v>
      </c>
      <c r="AD35" s="72">
        <v>-364.15229277123439</v>
      </c>
      <c r="AE35" s="74">
        <v>123.9542944481278</v>
      </c>
      <c r="AF35" s="80"/>
      <c r="AG35" s="81">
        <v>61506000</v>
      </c>
      <c r="AH35" s="80"/>
      <c r="AI35" s="71">
        <v>0</v>
      </c>
      <c r="AJ35" s="72">
        <v>138.02268960020288</v>
      </c>
      <c r="AK35" s="72">
        <v>0</v>
      </c>
      <c r="AL35" s="82">
        <v>0</v>
      </c>
      <c r="AM35" s="131">
        <v>0</v>
      </c>
      <c r="AN35" s="83"/>
      <c r="AO35" s="84">
        <v>2417397.5917686126</v>
      </c>
      <c r="AP35" s="83"/>
      <c r="AQ35" s="84">
        <v>28704839.437229436</v>
      </c>
      <c r="AR35" s="83"/>
      <c r="AS35" s="211"/>
      <c r="AT35" s="119">
        <v>-66198962.67123726</v>
      </c>
      <c r="AU35" s="119">
        <v>-29481661.614241999</v>
      </c>
      <c r="AV35" s="119">
        <v>-790132.857005</v>
      </c>
      <c r="AW35" s="119">
        <v>-32499951</v>
      </c>
      <c r="AX35" s="120">
        <v>-24770610.748094998</v>
      </c>
    </row>
    <row r="36" spans="1:50">
      <c r="A36" s="54">
        <v>352</v>
      </c>
      <c r="B36" s="55">
        <v>2112</v>
      </c>
      <c r="C36" s="57">
        <v>351</v>
      </c>
      <c r="D36" s="56" t="s">
        <v>83</v>
      </c>
      <c r="E36" s="67">
        <v>6268.333333333333</v>
      </c>
      <c r="F36" s="67">
        <v>17647208</v>
      </c>
      <c r="G36" s="68">
        <v>1.6000000000000003</v>
      </c>
      <c r="H36" s="67">
        <v>11029505</v>
      </c>
      <c r="I36" s="67">
        <v>1415278</v>
      </c>
      <c r="J36" s="60">
        <v>0</v>
      </c>
      <c r="K36" s="69">
        <v>1.65</v>
      </c>
      <c r="L36" s="67">
        <v>18198683.25</v>
      </c>
      <c r="M36" s="67">
        <v>1520471.4137500001</v>
      </c>
      <c r="N36" s="67">
        <v>19719154.663749997</v>
      </c>
      <c r="O36" s="70">
        <v>3145.8369577904809</v>
      </c>
      <c r="P36" s="70">
        <v>2588.4423122528119</v>
      </c>
      <c r="Q36" s="70">
        <v>121.53397983409369</v>
      </c>
      <c r="R36" s="71">
        <v>-1292756.1114847562</v>
      </c>
      <c r="S36" s="72">
        <v>-206.23601884893745</v>
      </c>
      <c r="T36" s="73">
        <v>113.56640729547904</v>
      </c>
      <c r="U36" s="71">
        <v>0</v>
      </c>
      <c r="V36" s="72">
        <v>0</v>
      </c>
      <c r="W36" s="74">
        <v>113.56640729547904</v>
      </c>
      <c r="X36" s="75">
        <v>0</v>
      </c>
      <c r="Y36" s="76">
        <v>0</v>
      </c>
      <c r="Z36" s="77">
        <v>0</v>
      </c>
      <c r="AA36" s="78">
        <v>0</v>
      </c>
      <c r="AB36" s="79">
        <v>113.56640729547904</v>
      </c>
      <c r="AC36" s="71">
        <v>-1292756.1114847562</v>
      </c>
      <c r="AD36" s="72">
        <v>-206.23601884893745</v>
      </c>
      <c r="AE36" s="74">
        <v>113.56640729547904</v>
      </c>
      <c r="AF36" s="80"/>
      <c r="AG36" s="81">
        <v>0</v>
      </c>
      <c r="AH36" s="80"/>
      <c r="AI36" s="71">
        <v>0</v>
      </c>
      <c r="AJ36" s="72">
        <v>121.53397983409369</v>
      </c>
      <c r="AK36" s="72">
        <v>0</v>
      </c>
      <c r="AL36" s="82">
        <v>0</v>
      </c>
      <c r="AM36" s="131">
        <v>0</v>
      </c>
      <c r="AN36" s="83"/>
      <c r="AO36" s="84">
        <v>45479.264832274326</v>
      </c>
      <c r="AP36" s="83"/>
      <c r="AQ36" s="84">
        <v>1102950.5</v>
      </c>
      <c r="AR36" s="83"/>
      <c r="AS36" s="211"/>
      <c r="AT36" s="119">
        <v>-3163194.9811785133</v>
      </c>
      <c r="AU36" s="119">
        <v>-1408726.6671849999</v>
      </c>
      <c r="AV36" s="119">
        <v>-37755.037041000003</v>
      </c>
      <c r="AW36" s="119">
        <v>-769313</v>
      </c>
      <c r="AX36" s="120">
        <v>-1183617.815709</v>
      </c>
    </row>
    <row r="37" spans="1:50">
      <c r="A37" s="54">
        <v>353</v>
      </c>
      <c r="B37" s="55">
        <v>2103</v>
      </c>
      <c r="C37" s="57">
        <v>351</v>
      </c>
      <c r="D37" s="65" t="s">
        <v>74</v>
      </c>
      <c r="E37" s="67">
        <v>4382.666666666667</v>
      </c>
      <c r="F37" s="67">
        <v>11875886</v>
      </c>
      <c r="G37" s="68">
        <v>1.49</v>
      </c>
      <c r="H37" s="67">
        <v>7970393.2885906035</v>
      </c>
      <c r="I37" s="67">
        <v>805980.66666666663</v>
      </c>
      <c r="J37" s="60">
        <v>0</v>
      </c>
      <c r="K37" s="69">
        <v>1.65</v>
      </c>
      <c r="L37" s="67">
        <v>13151148.926174497</v>
      </c>
      <c r="M37" s="67">
        <v>1003260.0875</v>
      </c>
      <c r="N37" s="67">
        <v>14154409.013674496</v>
      </c>
      <c r="O37" s="70">
        <v>3229.6339398405448</v>
      </c>
      <c r="P37" s="70">
        <v>2588.4423122528119</v>
      </c>
      <c r="Q37" s="70">
        <v>124.77133156696398</v>
      </c>
      <c r="R37" s="71">
        <v>-1039747.7940745669</v>
      </c>
      <c r="S37" s="72">
        <v>-237.24090220746126</v>
      </c>
      <c r="T37" s="73">
        <v>115.60593888718731</v>
      </c>
      <c r="U37" s="71">
        <v>0</v>
      </c>
      <c r="V37" s="72">
        <v>0</v>
      </c>
      <c r="W37" s="74">
        <v>115.60593888718731</v>
      </c>
      <c r="X37" s="75">
        <v>0</v>
      </c>
      <c r="Y37" s="76">
        <v>0</v>
      </c>
      <c r="Z37" s="77">
        <v>0</v>
      </c>
      <c r="AA37" s="78">
        <v>0</v>
      </c>
      <c r="AB37" s="79">
        <v>115.60593888718731</v>
      </c>
      <c r="AC37" s="71">
        <v>-1039747.7940745669</v>
      </c>
      <c r="AD37" s="72">
        <v>-237.24090220746126</v>
      </c>
      <c r="AE37" s="74">
        <v>115.60593888718731</v>
      </c>
      <c r="AF37" s="80"/>
      <c r="AG37" s="81">
        <v>0</v>
      </c>
      <c r="AH37" s="80"/>
      <c r="AI37" s="71">
        <v>0</v>
      </c>
      <c r="AJ37" s="72">
        <v>124.77133156696398</v>
      </c>
      <c r="AK37" s="72">
        <v>0</v>
      </c>
      <c r="AL37" s="82">
        <v>0</v>
      </c>
      <c r="AM37" s="131">
        <v>0</v>
      </c>
      <c r="AN37" s="83"/>
      <c r="AO37" s="84">
        <v>26906.601877342528</v>
      </c>
      <c r="AP37" s="83"/>
      <c r="AQ37" s="84">
        <v>797039.32885906042</v>
      </c>
      <c r="AR37" s="83"/>
      <c r="AS37" s="211"/>
      <c r="AT37" s="119">
        <v>-2197905.456342306</v>
      </c>
      <c r="AU37" s="119">
        <v>-978835.65405400004</v>
      </c>
      <c r="AV37" s="119">
        <v>-26233.603179999998</v>
      </c>
      <c r="AW37" s="119">
        <v>-597113</v>
      </c>
      <c r="AX37" s="120">
        <v>-822421.65622100001</v>
      </c>
    </row>
    <row r="38" spans="1:50">
      <c r="A38" s="54">
        <v>354</v>
      </c>
      <c r="B38" s="55">
        <v>2104</v>
      </c>
      <c r="C38" s="57">
        <v>351</v>
      </c>
      <c r="D38" s="56" t="s">
        <v>75</v>
      </c>
      <c r="E38" s="67">
        <v>2964.3333333333335</v>
      </c>
      <c r="F38" s="67">
        <v>7996489.333333333</v>
      </c>
      <c r="G38" s="68">
        <v>1.5</v>
      </c>
      <c r="H38" s="67">
        <v>5330992.888888889</v>
      </c>
      <c r="I38" s="67">
        <v>586306.66666666663</v>
      </c>
      <c r="J38" s="60">
        <v>0</v>
      </c>
      <c r="K38" s="69">
        <v>1.65</v>
      </c>
      <c r="L38" s="67">
        <v>8796138.2666666657</v>
      </c>
      <c r="M38" s="67">
        <v>715202.27041666664</v>
      </c>
      <c r="N38" s="67">
        <v>9511340.5370833334</v>
      </c>
      <c r="O38" s="70">
        <v>3208.5934567918584</v>
      </c>
      <c r="P38" s="70">
        <v>2588.4423122528119</v>
      </c>
      <c r="Q38" s="70">
        <v>123.95846882905059</v>
      </c>
      <c r="R38" s="71">
        <v>-680183.84250090783</v>
      </c>
      <c r="S38" s="72">
        <v>-229.45592347944714</v>
      </c>
      <c r="T38" s="73">
        <v>115.09383536230189</v>
      </c>
      <c r="U38" s="71">
        <v>0</v>
      </c>
      <c r="V38" s="72">
        <v>0</v>
      </c>
      <c r="W38" s="74">
        <v>115.09383536230189</v>
      </c>
      <c r="X38" s="75">
        <v>0</v>
      </c>
      <c r="Y38" s="76">
        <v>0</v>
      </c>
      <c r="Z38" s="77">
        <v>0</v>
      </c>
      <c r="AA38" s="78">
        <v>0</v>
      </c>
      <c r="AB38" s="79">
        <v>115.09383536230189</v>
      </c>
      <c r="AC38" s="71">
        <v>-680183.84250090783</v>
      </c>
      <c r="AD38" s="72">
        <v>-229.45592347944714</v>
      </c>
      <c r="AE38" s="74">
        <v>115.09383536230189</v>
      </c>
      <c r="AF38" s="80"/>
      <c r="AG38" s="81">
        <v>0</v>
      </c>
      <c r="AH38" s="80"/>
      <c r="AI38" s="71">
        <v>0</v>
      </c>
      <c r="AJ38" s="72">
        <v>123.95846882905059</v>
      </c>
      <c r="AK38" s="72">
        <v>0</v>
      </c>
      <c r="AL38" s="82">
        <v>0</v>
      </c>
      <c r="AM38" s="131">
        <v>0</v>
      </c>
      <c r="AN38" s="83"/>
      <c r="AO38" s="84">
        <v>22116.22931370281</v>
      </c>
      <c r="AP38" s="83"/>
      <c r="AQ38" s="84">
        <v>533099.2888888889</v>
      </c>
      <c r="AR38" s="83"/>
      <c r="AS38" s="211"/>
      <c r="AT38" s="119">
        <v>-1499439.844930371</v>
      </c>
      <c r="AU38" s="119">
        <v>-667774.48369799997</v>
      </c>
      <c r="AV38" s="119">
        <v>-17896.907153</v>
      </c>
      <c r="AW38" s="119">
        <v>-425587</v>
      </c>
      <c r="AX38" s="120">
        <v>-561066.80890800001</v>
      </c>
    </row>
    <row r="39" spans="1:50">
      <c r="A39" s="54">
        <v>355</v>
      </c>
      <c r="B39" s="55">
        <v>2105</v>
      </c>
      <c r="C39" s="57">
        <v>351</v>
      </c>
      <c r="D39" s="56" t="s">
        <v>76</v>
      </c>
      <c r="E39" s="67">
        <v>40689.333333333336</v>
      </c>
      <c r="F39" s="67">
        <v>99214524</v>
      </c>
      <c r="G39" s="68">
        <v>1.49</v>
      </c>
      <c r="H39" s="67">
        <v>66586928.859060407</v>
      </c>
      <c r="I39" s="67">
        <v>8641146.666666666</v>
      </c>
      <c r="J39" s="60">
        <v>0</v>
      </c>
      <c r="K39" s="69">
        <v>1.65</v>
      </c>
      <c r="L39" s="67">
        <v>109868432.61744966</v>
      </c>
      <c r="M39" s="67">
        <v>8771315.2416666672</v>
      </c>
      <c r="N39" s="67">
        <v>118639747.85911633</v>
      </c>
      <c r="O39" s="70">
        <v>2915.7456792717908</v>
      </c>
      <c r="P39" s="70">
        <v>2588.4423122528119</v>
      </c>
      <c r="Q39" s="70">
        <v>112.64480052229233</v>
      </c>
      <c r="R39" s="71">
        <v>-4927569.646650305</v>
      </c>
      <c r="S39" s="72">
        <v>-121.10224579702226</v>
      </c>
      <c r="T39" s="73">
        <v>107.96622432904415</v>
      </c>
      <c r="U39" s="71">
        <v>0</v>
      </c>
      <c r="V39" s="72">
        <v>0</v>
      </c>
      <c r="W39" s="74">
        <v>107.96622432904415</v>
      </c>
      <c r="X39" s="75">
        <v>0</v>
      </c>
      <c r="Y39" s="76">
        <v>0</v>
      </c>
      <c r="Z39" s="77">
        <v>0</v>
      </c>
      <c r="AA39" s="78">
        <v>0</v>
      </c>
      <c r="AB39" s="79">
        <v>107.96622432904415</v>
      </c>
      <c r="AC39" s="71">
        <v>-4927569.646650305</v>
      </c>
      <c r="AD39" s="72">
        <v>-121.10224579702226</v>
      </c>
      <c r="AE39" s="74">
        <v>107.96622432904415</v>
      </c>
      <c r="AF39" s="80"/>
      <c r="AG39" s="81">
        <v>0</v>
      </c>
      <c r="AH39" s="80"/>
      <c r="AI39" s="71">
        <v>0</v>
      </c>
      <c r="AJ39" s="72">
        <v>112.64480052229233</v>
      </c>
      <c r="AK39" s="72">
        <v>0</v>
      </c>
      <c r="AL39" s="82">
        <v>0</v>
      </c>
      <c r="AM39" s="131">
        <v>0</v>
      </c>
      <c r="AN39" s="83"/>
      <c r="AO39" s="84">
        <v>610435.45230584778</v>
      </c>
      <c r="AP39" s="83"/>
      <c r="AQ39" s="84">
        <v>6658692.8859060407</v>
      </c>
      <c r="AR39" s="83"/>
      <c r="AS39" s="211"/>
      <c r="AT39" s="119">
        <v>-20683124.482968833</v>
      </c>
      <c r="AU39" s="119">
        <v>-9211214.9877700005</v>
      </c>
      <c r="AV39" s="119">
        <v>-246868.16197799999</v>
      </c>
      <c r="AW39" s="119">
        <v>-6180809</v>
      </c>
      <c r="AX39" s="120">
        <v>-7739299.906653</v>
      </c>
    </row>
    <row r="40" spans="1:50">
      <c r="A40" s="54">
        <v>356</v>
      </c>
      <c r="B40" s="55">
        <v>2106</v>
      </c>
      <c r="C40" s="57">
        <v>351</v>
      </c>
      <c r="D40" s="56" t="s">
        <v>77</v>
      </c>
      <c r="E40" s="67">
        <v>12609.333333333334</v>
      </c>
      <c r="F40" s="67">
        <v>44984049</v>
      </c>
      <c r="G40" s="68">
        <v>1.2</v>
      </c>
      <c r="H40" s="67">
        <v>37486707.500000007</v>
      </c>
      <c r="I40" s="67">
        <v>2468872</v>
      </c>
      <c r="J40" s="60">
        <v>0</v>
      </c>
      <c r="K40" s="69">
        <v>1.65</v>
      </c>
      <c r="L40" s="67">
        <v>61853067.375</v>
      </c>
      <c r="M40" s="67">
        <v>4369925.9249999998</v>
      </c>
      <c r="N40" s="67">
        <v>66222993.300000012</v>
      </c>
      <c r="O40" s="70">
        <v>5251.9028206619441</v>
      </c>
      <c r="P40" s="70">
        <v>2588.4423122528119</v>
      </c>
      <c r="Q40" s="70">
        <v>202.89819849572115</v>
      </c>
      <c r="R40" s="71">
        <v>-12426250.707159083</v>
      </c>
      <c r="S40" s="72">
        <v>-985.48038811137906</v>
      </c>
      <c r="T40" s="73">
        <v>164.82586505230429</v>
      </c>
      <c r="U40" s="71">
        <v>0</v>
      </c>
      <c r="V40" s="72">
        <v>0</v>
      </c>
      <c r="W40" s="74">
        <v>164.82586505230429</v>
      </c>
      <c r="X40" s="75">
        <v>0</v>
      </c>
      <c r="Y40" s="76">
        <v>0</v>
      </c>
      <c r="Z40" s="77">
        <v>0</v>
      </c>
      <c r="AA40" s="78">
        <v>0</v>
      </c>
      <c r="AB40" s="79">
        <v>164.82586505230429</v>
      </c>
      <c r="AC40" s="71">
        <v>-12426250.707159083</v>
      </c>
      <c r="AD40" s="72">
        <v>-985.48038811137906</v>
      </c>
      <c r="AE40" s="74">
        <v>164.82586505230429</v>
      </c>
      <c r="AF40" s="80"/>
      <c r="AG40" s="81">
        <v>0</v>
      </c>
      <c r="AH40" s="80"/>
      <c r="AI40" s="71">
        <v>0</v>
      </c>
      <c r="AJ40" s="72">
        <v>202.89819849572115</v>
      </c>
      <c r="AK40" s="72">
        <v>0</v>
      </c>
      <c r="AL40" s="82">
        <v>0</v>
      </c>
      <c r="AM40" s="131">
        <v>0</v>
      </c>
      <c r="AN40" s="83"/>
      <c r="AO40" s="84">
        <v>159055.97899783961</v>
      </c>
      <c r="AP40" s="83"/>
      <c r="AQ40" s="84">
        <v>3748670.75</v>
      </c>
      <c r="AR40" s="83"/>
      <c r="AS40" s="211"/>
      <c r="AT40" s="119">
        <v>-6333927.3610413279</v>
      </c>
      <c r="AU40" s="119">
        <v>-2820810.10959</v>
      </c>
      <c r="AV40" s="119">
        <v>-75600.038428</v>
      </c>
      <c r="AW40" s="119">
        <v>-1651029</v>
      </c>
      <c r="AX40" s="120">
        <v>-2370056.0074669998</v>
      </c>
    </row>
    <row r="41" spans="1:50">
      <c r="A41" s="54">
        <v>357</v>
      </c>
      <c r="B41" s="55">
        <v>2107</v>
      </c>
      <c r="C41" s="57"/>
      <c r="D41" s="56" t="s">
        <v>78</v>
      </c>
      <c r="E41" s="67">
        <v>871.33333333333337</v>
      </c>
      <c r="F41" s="67">
        <v>1525228.6666666667</v>
      </c>
      <c r="G41" s="68">
        <v>1.75</v>
      </c>
      <c r="H41" s="67">
        <v>871559.23809523822</v>
      </c>
      <c r="I41" s="67">
        <v>138956.33333333334</v>
      </c>
      <c r="J41" s="60">
        <v>0</v>
      </c>
      <c r="K41" s="69">
        <v>1.65</v>
      </c>
      <c r="L41" s="67">
        <v>1438072.7428571431</v>
      </c>
      <c r="M41" s="67">
        <v>123610.45</v>
      </c>
      <c r="N41" s="67">
        <v>1561683.1928571428</v>
      </c>
      <c r="O41" s="70">
        <v>1792.2913460487482</v>
      </c>
      <c r="P41" s="70">
        <v>2588.4423122528119</v>
      </c>
      <c r="Q41" s="70">
        <v>69.242081910214736</v>
      </c>
      <c r="R41" s="71">
        <v>256673.76383108206</v>
      </c>
      <c r="S41" s="72">
        <v>294.5758574955035</v>
      </c>
      <c r="T41" s="73">
        <v>80.622511603435285</v>
      </c>
      <c r="U41" s="71">
        <v>121284</v>
      </c>
      <c r="V41" s="72">
        <v>139.19357306809488</v>
      </c>
      <c r="W41" s="74">
        <v>86.000014992604875</v>
      </c>
      <c r="X41" s="75">
        <v>0</v>
      </c>
      <c r="Y41" s="76">
        <v>0</v>
      </c>
      <c r="Z41" s="77">
        <v>121284</v>
      </c>
      <c r="AA41" s="78">
        <v>139.19357306809488</v>
      </c>
      <c r="AB41" s="79">
        <v>86.000014992604875</v>
      </c>
      <c r="AC41" s="71">
        <v>377957.76383108203</v>
      </c>
      <c r="AD41" s="72">
        <v>433.76943056359835</v>
      </c>
      <c r="AE41" s="74">
        <v>86.000014992604875</v>
      </c>
      <c r="AF41" s="80"/>
      <c r="AG41" s="81">
        <v>0</v>
      </c>
      <c r="AH41" s="80"/>
      <c r="AI41" s="71">
        <v>138637.0646273141</v>
      </c>
      <c r="AJ41" s="72">
        <v>69.242081910214736</v>
      </c>
      <c r="AK41" s="72">
        <v>0</v>
      </c>
      <c r="AL41" s="82">
        <v>0</v>
      </c>
      <c r="AM41" s="131">
        <v>138637.0646273141</v>
      </c>
      <c r="AN41" s="83"/>
      <c r="AO41" s="84">
        <v>4359.7880297806523</v>
      </c>
      <c r="AP41" s="83"/>
      <c r="AQ41" s="84">
        <v>87155.923809523796</v>
      </c>
      <c r="AR41" s="83"/>
      <c r="AS41" s="211"/>
      <c r="AT41" s="119">
        <v>-431641.69798766368</v>
      </c>
      <c r="AU41" s="119">
        <v>-192231.327579</v>
      </c>
      <c r="AV41" s="119">
        <v>-5151.9581920000001</v>
      </c>
      <c r="AW41" s="119">
        <v>-52777</v>
      </c>
      <c r="AX41" s="120">
        <v>-161513.53513800001</v>
      </c>
    </row>
    <row r="42" spans="1:50">
      <c r="A42" s="54">
        <v>358</v>
      </c>
      <c r="B42" s="55">
        <v>2108</v>
      </c>
      <c r="C42" s="57">
        <v>351</v>
      </c>
      <c r="D42" s="56" t="s">
        <v>79</v>
      </c>
      <c r="E42" s="67">
        <v>3115</v>
      </c>
      <c r="F42" s="67">
        <v>7395464.333333333</v>
      </c>
      <c r="G42" s="68">
        <v>1.5</v>
      </c>
      <c r="H42" s="67">
        <v>4930309.555555556</v>
      </c>
      <c r="I42" s="67">
        <v>734378</v>
      </c>
      <c r="J42" s="60">
        <v>0</v>
      </c>
      <c r="K42" s="69">
        <v>1.65</v>
      </c>
      <c r="L42" s="67">
        <v>8135010.7666666666</v>
      </c>
      <c r="M42" s="67">
        <v>762593.65833333333</v>
      </c>
      <c r="N42" s="67">
        <v>8897604.4249999989</v>
      </c>
      <c r="O42" s="70">
        <v>2856.3738121990364</v>
      </c>
      <c r="P42" s="70">
        <v>2588.4423122528119</v>
      </c>
      <c r="Q42" s="70">
        <v>110.35107093860765</v>
      </c>
      <c r="R42" s="71">
        <v>-308804.45026302122</v>
      </c>
      <c r="S42" s="72">
        <v>-99.134654980103122</v>
      </c>
      <c r="T42" s="73">
        <v>106.52117469132283</v>
      </c>
      <c r="U42" s="71">
        <v>0</v>
      </c>
      <c r="V42" s="72">
        <v>0</v>
      </c>
      <c r="W42" s="74">
        <v>106.52117469132283</v>
      </c>
      <c r="X42" s="75">
        <v>0</v>
      </c>
      <c r="Y42" s="76">
        <v>0</v>
      </c>
      <c r="Z42" s="77">
        <v>0</v>
      </c>
      <c r="AA42" s="78">
        <v>0</v>
      </c>
      <c r="AB42" s="79">
        <v>106.52117469132283</v>
      </c>
      <c r="AC42" s="71">
        <v>-308804.45026302122</v>
      </c>
      <c r="AD42" s="72">
        <v>-99.134654980103122</v>
      </c>
      <c r="AE42" s="74">
        <v>106.52117469132283</v>
      </c>
      <c r="AF42" s="80"/>
      <c r="AG42" s="81">
        <v>0</v>
      </c>
      <c r="AH42" s="80"/>
      <c r="AI42" s="71">
        <v>0</v>
      </c>
      <c r="AJ42" s="72">
        <v>110.35107093860765</v>
      </c>
      <c r="AK42" s="72">
        <v>0</v>
      </c>
      <c r="AL42" s="82">
        <v>0</v>
      </c>
      <c r="AM42" s="131">
        <v>0</v>
      </c>
      <c r="AN42" s="83"/>
      <c r="AO42" s="84">
        <v>34466.830601493915</v>
      </c>
      <c r="AP42" s="83"/>
      <c r="AQ42" s="84">
        <v>493030.95555555559</v>
      </c>
      <c r="AR42" s="83"/>
      <c r="AS42" s="211"/>
      <c r="AT42" s="119">
        <v>-1555719.0884398217</v>
      </c>
      <c r="AU42" s="119">
        <v>-692838.40533800004</v>
      </c>
      <c r="AV42" s="119">
        <v>-18568.640933999999</v>
      </c>
      <c r="AW42" s="119">
        <v>-285441</v>
      </c>
      <c r="AX42" s="120">
        <v>-582125.61674900004</v>
      </c>
    </row>
    <row r="43" spans="1:50">
      <c r="A43" s="54">
        <v>359</v>
      </c>
      <c r="B43" s="55">
        <v>2109</v>
      </c>
      <c r="C43" s="57">
        <v>351</v>
      </c>
      <c r="D43" s="56" t="s">
        <v>80</v>
      </c>
      <c r="E43" s="67">
        <v>5249.333333333333</v>
      </c>
      <c r="F43" s="67">
        <v>12142209.666666666</v>
      </c>
      <c r="G43" s="68">
        <v>1.66</v>
      </c>
      <c r="H43" s="67">
        <v>7316654.2659014836</v>
      </c>
      <c r="I43" s="67">
        <v>1254186</v>
      </c>
      <c r="J43" s="60">
        <v>0</v>
      </c>
      <c r="K43" s="69">
        <v>1.65</v>
      </c>
      <c r="L43" s="67">
        <v>12072479.538737446</v>
      </c>
      <c r="M43" s="67">
        <v>1182789.8</v>
      </c>
      <c r="N43" s="67">
        <v>13255269.338737445</v>
      </c>
      <c r="O43" s="70">
        <v>2525.133859297202</v>
      </c>
      <c r="P43" s="70">
        <v>2588.4423122528119</v>
      </c>
      <c r="Q43" s="70">
        <v>97.55418721692466</v>
      </c>
      <c r="R43" s="71">
        <v>122961.05378121037</v>
      </c>
      <c r="S43" s="72">
        <v>23.424127593575765</v>
      </c>
      <c r="T43" s="73">
        <v>98.459137946662537</v>
      </c>
      <c r="U43" s="71">
        <v>0</v>
      </c>
      <c r="V43" s="72">
        <v>0</v>
      </c>
      <c r="W43" s="74">
        <v>98.459137946662537</v>
      </c>
      <c r="X43" s="75">
        <v>0</v>
      </c>
      <c r="Y43" s="76">
        <v>0</v>
      </c>
      <c r="Z43" s="77">
        <v>0</v>
      </c>
      <c r="AA43" s="78">
        <v>0</v>
      </c>
      <c r="AB43" s="79">
        <v>98.459137946662537</v>
      </c>
      <c r="AC43" s="71">
        <v>122961.05378121037</v>
      </c>
      <c r="AD43" s="72">
        <v>23.424127593575765</v>
      </c>
      <c r="AE43" s="74">
        <v>98.459137946662537</v>
      </c>
      <c r="AF43" s="80"/>
      <c r="AG43" s="81">
        <v>0</v>
      </c>
      <c r="AH43" s="80"/>
      <c r="AI43" s="71">
        <v>0</v>
      </c>
      <c r="AJ43" s="72">
        <v>97.55418721692466</v>
      </c>
      <c r="AK43" s="72">
        <v>0</v>
      </c>
      <c r="AL43" s="82">
        <v>0</v>
      </c>
      <c r="AM43" s="131">
        <v>0</v>
      </c>
      <c r="AN43" s="83"/>
      <c r="AO43" s="84">
        <v>33713.594402492701</v>
      </c>
      <c r="AP43" s="83"/>
      <c r="AQ43" s="84">
        <v>731665.42659014824</v>
      </c>
      <c r="AR43" s="83"/>
      <c r="AS43" s="211"/>
      <c r="AT43" s="119">
        <v>-2644621.9516985728</v>
      </c>
      <c r="AU43" s="119">
        <v>-1177780.532072</v>
      </c>
      <c r="AV43" s="119">
        <v>-31565.490063000001</v>
      </c>
      <c r="AW43" s="119">
        <v>-515845</v>
      </c>
      <c r="AX43" s="120">
        <v>-989575.94345899997</v>
      </c>
    </row>
    <row r="44" spans="1:50">
      <c r="A44" s="54">
        <v>360</v>
      </c>
      <c r="B44" s="55">
        <v>2110</v>
      </c>
      <c r="C44" s="57">
        <v>351</v>
      </c>
      <c r="D44" s="56" t="s">
        <v>81</v>
      </c>
      <c r="E44" s="67">
        <v>9085.3333333333339</v>
      </c>
      <c r="F44" s="67">
        <v>23185783</v>
      </c>
      <c r="G44" s="68">
        <v>1.54</v>
      </c>
      <c r="H44" s="67">
        <v>15055703.246753246</v>
      </c>
      <c r="I44" s="67">
        <v>1603301</v>
      </c>
      <c r="J44" s="60">
        <v>0</v>
      </c>
      <c r="K44" s="69">
        <v>1.65</v>
      </c>
      <c r="L44" s="67">
        <v>24841910.357142854</v>
      </c>
      <c r="M44" s="67">
        <v>1966606.575</v>
      </c>
      <c r="N44" s="67">
        <v>26808516.932142854</v>
      </c>
      <c r="O44" s="70">
        <v>2950.7466538167214</v>
      </c>
      <c r="P44" s="70">
        <v>2588.4423122528119</v>
      </c>
      <c r="Q44" s="70">
        <v>113.99700274751665</v>
      </c>
      <c r="R44" s="71">
        <v>-1217912.6131521298</v>
      </c>
      <c r="S44" s="72">
        <v>-134.05260637864652</v>
      </c>
      <c r="T44" s="73">
        <v>108.81811173093547</v>
      </c>
      <c r="U44" s="71">
        <v>0</v>
      </c>
      <c r="V44" s="72">
        <v>0</v>
      </c>
      <c r="W44" s="74">
        <v>108.81811173093547</v>
      </c>
      <c r="X44" s="75">
        <v>0</v>
      </c>
      <c r="Y44" s="76">
        <v>0</v>
      </c>
      <c r="Z44" s="77">
        <v>0</v>
      </c>
      <c r="AA44" s="78">
        <v>0</v>
      </c>
      <c r="AB44" s="79">
        <v>108.81811173093547</v>
      </c>
      <c r="AC44" s="71">
        <v>-1217912.6131521298</v>
      </c>
      <c r="AD44" s="72">
        <v>-134.05260637864652</v>
      </c>
      <c r="AE44" s="74">
        <v>108.81811173093547</v>
      </c>
      <c r="AF44" s="80"/>
      <c r="AG44" s="81">
        <v>0</v>
      </c>
      <c r="AH44" s="80"/>
      <c r="AI44" s="71">
        <v>0</v>
      </c>
      <c r="AJ44" s="72">
        <v>113.99700274751665</v>
      </c>
      <c r="AK44" s="72">
        <v>0</v>
      </c>
      <c r="AL44" s="82">
        <v>0</v>
      </c>
      <c r="AM44" s="131">
        <v>0</v>
      </c>
      <c r="AN44" s="83"/>
      <c r="AO44" s="84">
        <v>96355.408089242861</v>
      </c>
      <c r="AP44" s="83"/>
      <c r="AQ44" s="84">
        <v>1505570.3246753246</v>
      </c>
      <c r="AR44" s="83"/>
      <c r="AS44" s="211"/>
      <c r="AT44" s="119">
        <v>-4617410.4340030756</v>
      </c>
      <c r="AU44" s="119">
        <v>-2056360.499566</v>
      </c>
      <c r="AV44" s="119">
        <v>-55112.158121</v>
      </c>
      <c r="AW44" s="119">
        <v>-944150</v>
      </c>
      <c r="AX44" s="120">
        <v>-1727762.3683150001</v>
      </c>
    </row>
    <row r="45" spans="1:50">
      <c r="A45" s="54">
        <v>361</v>
      </c>
      <c r="B45" s="55">
        <v>2111</v>
      </c>
      <c r="C45" s="57">
        <v>351</v>
      </c>
      <c r="D45" s="56" t="s">
        <v>82</v>
      </c>
      <c r="E45" s="67">
        <v>10152.333333333334</v>
      </c>
      <c r="F45" s="67">
        <v>20979166.666666668</v>
      </c>
      <c r="G45" s="68">
        <v>1.3999999999999997</v>
      </c>
      <c r="H45" s="67">
        <v>14985119.04761905</v>
      </c>
      <c r="I45" s="67">
        <v>1802028.6666666667</v>
      </c>
      <c r="J45" s="60">
        <v>0</v>
      </c>
      <c r="K45" s="69">
        <v>1.65</v>
      </c>
      <c r="L45" s="67">
        <v>24725446.428571429</v>
      </c>
      <c r="M45" s="67">
        <v>2248448.1533333333</v>
      </c>
      <c r="N45" s="67">
        <v>26973894.581904758</v>
      </c>
      <c r="O45" s="70">
        <v>2656.9157745580414</v>
      </c>
      <c r="P45" s="70">
        <v>2588.4423122528119</v>
      </c>
      <c r="Q45" s="70">
        <v>102.6453540023318</v>
      </c>
      <c r="R45" s="71">
        <v>-257211.20310974642</v>
      </c>
      <c r="S45" s="72">
        <v>-25.335181052934932</v>
      </c>
      <c r="T45" s="73">
        <v>101.66657302146903</v>
      </c>
      <c r="U45" s="71">
        <v>0</v>
      </c>
      <c r="V45" s="72">
        <v>0</v>
      </c>
      <c r="W45" s="74">
        <v>101.66657302146903</v>
      </c>
      <c r="X45" s="75">
        <v>0</v>
      </c>
      <c r="Y45" s="76">
        <v>0</v>
      </c>
      <c r="Z45" s="77">
        <v>0</v>
      </c>
      <c r="AA45" s="78">
        <v>0</v>
      </c>
      <c r="AB45" s="79">
        <v>101.66657302146903</v>
      </c>
      <c r="AC45" s="71">
        <v>-257211.20310974642</v>
      </c>
      <c r="AD45" s="72">
        <v>-25.335181052934932</v>
      </c>
      <c r="AE45" s="74">
        <v>101.66657302146903</v>
      </c>
      <c r="AF45" s="80"/>
      <c r="AG45" s="81">
        <v>0</v>
      </c>
      <c r="AH45" s="80"/>
      <c r="AI45" s="71">
        <v>0</v>
      </c>
      <c r="AJ45" s="72">
        <v>102.6453540023318</v>
      </c>
      <c r="AK45" s="72">
        <v>0</v>
      </c>
      <c r="AL45" s="82">
        <v>0</v>
      </c>
      <c r="AM45" s="131">
        <v>0</v>
      </c>
      <c r="AN45" s="83"/>
      <c r="AO45" s="84">
        <v>186402.82128196236</v>
      </c>
      <c r="AP45" s="83"/>
      <c r="AQ45" s="84">
        <v>1498511.9047619049</v>
      </c>
      <c r="AR45" s="83"/>
      <c r="AS45" s="211"/>
      <c r="AT45" s="119">
        <v>-5104326.3890089504</v>
      </c>
      <c r="AU45" s="119">
        <v>-2273208.178756</v>
      </c>
      <c r="AV45" s="119">
        <v>-60923.854847000002</v>
      </c>
      <c r="AW45" s="119">
        <v>-1388993</v>
      </c>
      <c r="AX45" s="120">
        <v>-1909958.6611540001</v>
      </c>
    </row>
    <row r="46" spans="1:50">
      <c r="A46" s="54">
        <v>362</v>
      </c>
      <c r="B46" s="55">
        <v>2113</v>
      </c>
      <c r="C46" s="57">
        <v>351</v>
      </c>
      <c r="D46" s="56" t="s">
        <v>84</v>
      </c>
      <c r="E46" s="67">
        <v>11251</v>
      </c>
      <c r="F46" s="67">
        <v>35464749</v>
      </c>
      <c r="G46" s="68">
        <v>1.34</v>
      </c>
      <c r="H46" s="67">
        <v>26466230.597014923</v>
      </c>
      <c r="I46" s="67">
        <v>2491297.3333333335</v>
      </c>
      <c r="J46" s="60">
        <v>0</v>
      </c>
      <c r="K46" s="69">
        <v>1.65</v>
      </c>
      <c r="L46" s="67">
        <v>43669280.485074624</v>
      </c>
      <c r="M46" s="67">
        <v>2831019.5416666665</v>
      </c>
      <c r="N46" s="67">
        <v>46500300.026741289</v>
      </c>
      <c r="O46" s="70">
        <v>4132.9926252547584</v>
      </c>
      <c r="P46" s="70">
        <v>2588.4423122528119</v>
      </c>
      <c r="Q46" s="70">
        <v>159.67103480307699</v>
      </c>
      <c r="R46" s="71">
        <v>-6429762.1614864124</v>
      </c>
      <c r="S46" s="72">
        <v>-571.48361581072015</v>
      </c>
      <c r="T46" s="73">
        <v>137.59275192593853</v>
      </c>
      <c r="U46" s="71">
        <v>0</v>
      </c>
      <c r="V46" s="72">
        <v>0</v>
      </c>
      <c r="W46" s="74">
        <v>137.59275192593853</v>
      </c>
      <c r="X46" s="75">
        <v>0</v>
      </c>
      <c r="Y46" s="76">
        <v>0</v>
      </c>
      <c r="Z46" s="77">
        <v>0</v>
      </c>
      <c r="AA46" s="78">
        <v>0</v>
      </c>
      <c r="AB46" s="79">
        <v>137.59275192593853</v>
      </c>
      <c r="AC46" s="71">
        <v>-6429762.1614864124</v>
      </c>
      <c r="AD46" s="72">
        <v>-571.48361581072015</v>
      </c>
      <c r="AE46" s="74">
        <v>137.59275192593853</v>
      </c>
      <c r="AF46" s="80"/>
      <c r="AG46" s="81">
        <v>0</v>
      </c>
      <c r="AH46" s="80"/>
      <c r="AI46" s="71">
        <v>0</v>
      </c>
      <c r="AJ46" s="72">
        <v>159.67103480307699</v>
      </c>
      <c r="AK46" s="72">
        <v>0</v>
      </c>
      <c r="AL46" s="82">
        <v>0</v>
      </c>
      <c r="AM46" s="131">
        <v>0</v>
      </c>
      <c r="AN46" s="83"/>
      <c r="AO46" s="84">
        <v>221044.48859173636</v>
      </c>
      <c r="AP46" s="83"/>
      <c r="AQ46" s="84">
        <v>2646623.0597014925</v>
      </c>
      <c r="AR46" s="83"/>
      <c r="AS46" s="211"/>
      <c r="AT46" s="119">
        <v>-5665611.3443665989</v>
      </c>
      <c r="AU46" s="119">
        <v>-2523176.0401130002</v>
      </c>
      <c r="AV46" s="119">
        <v>-67623.199783999997</v>
      </c>
      <c r="AW46" s="119">
        <v>-1584356</v>
      </c>
      <c r="AX46" s="120">
        <v>-2119982.664355</v>
      </c>
    </row>
    <row r="47" spans="1:50">
      <c r="A47" s="54">
        <v>363</v>
      </c>
      <c r="B47" s="55">
        <v>2114</v>
      </c>
      <c r="C47" s="57">
        <v>351</v>
      </c>
      <c r="D47" s="56" t="s">
        <v>85</v>
      </c>
      <c r="E47" s="67">
        <v>17073</v>
      </c>
      <c r="F47" s="67">
        <v>36718754</v>
      </c>
      <c r="G47" s="68">
        <v>1.6900000000000002</v>
      </c>
      <c r="H47" s="67">
        <v>21727073.372781068</v>
      </c>
      <c r="I47" s="67">
        <v>3918346.6666666665</v>
      </c>
      <c r="J47" s="60">
        <v>0</v>
      </c>
      <c r="K47" s="69">
        <v>1.65</v>
      </c>
      <c r="L47" s="67">
        <v>35849671.065088756</v>
      </c>
      <c r="M47" s="67">
        <v>3172255.3625000003</v>
      </c>
      <c r="N47" s="67">
        <v>39021926.427588753</v>
      </c>
      <c r="O47" s="70">
        <v>2285.5928324013794</v>
      </c>
      <c r="P47" s="70">
        <v>2588.4423122528119</v>
      </c>
      <c r="Q47" s="70">
        <v>88.299933190790256</v>
      </c>
      <c r="R47" s="71">
        <v>1913103.1927162972</v>
      </c>
      <c r="S47" s="72">
        <v>112.05430754503</v>
      </c>
      <c r="T47" s="73">
        <v>92.628957910197869</v>
      </c>
      <c r="U47" s="71">
        <v>0</v>
      </c>
      <c r="V47" s="72">
        <v>0</v>
      </c>
      <c r="W47" s="74">
        <v>92.628957910197869</v>
      </c>
      <c r="X47" s="75">
        <v>0</v>
      </c>
      <c r="Y47" s="76">
        <v>0</v>
      </c>
      <c r="Z47" s="77">
        <v>0</v>
      </c>
      <c r="AA47" s="78">
        <v>0</v>
      </c>
      <c r="AB47" s="79">
        <v>92.628957910197869</v>
      </c>
      <c r="AC47" s="71">
        <v>1913103.1927162972</v>
      </c>
      <c r="AD47" s="72">
        <v>112.05430754503</v>
      </c>
      <c r="AE47" s="74">
        <v>92.628957910197869</v>
      </c>
      <c r="AF47" s="80"/>
      <c r="AG47" s="81">
        <v>0</v>
      </c>
      <c r="AH47" s="80"/>
      <c r="AI47" s="71">
        <v>0</v>
      </c>
      <c r="AJ47" s="72">
        <v>88.299933190790256</v>
      </c>
      <c r="AK47" s="72">
        <v>0</v>
      </c>
      <c r="AL47" s="82">
        <v>0</v>
      </c>
      <c r="AM47" s="131">
        <v>0</v>
      </c>
      <c r="AN47" s="83"/>
      <c r="AO47" s="84">
        <v>397572.06235018326</v>
      </c>
      <c r="AP47" s="83"/>
      <c r="AQ47" s="84">
        <v>2172707.3372781067</v>
      </c>
      <c r="AR47" s="83"/>
      <c r="AS47" s="211"/>
      <c r="AT47" s="119">
        <v>-8738357.5413334947</v>
      </c>
      <c r="AU47" s="119">
        <v>-3891621.4046629998</v>
      </c>
      <c r="AV47" s="119">
        <v>-104298.664678</v>
      </c>
      <c r="AW47" s="119">
        <v>-2191080</v>
      </c>
      <c r="AX47" s="120">
        <v>-3269755.967462</v>
      </c>
    </row>
    <row r="48" spans="1:50">
      <c r="A48" s="54">
        <v>371</v>
      </c>
      <c r="B48" s="55">
        <v>5201</v>
      </c>
      <c r="C48" s="57">
        <v>371</v>
      </c>
      <c r="D48" s="65" t="s">
        <v>394</v>
      </c>
      <c r="E48" s="67">
        <v>53840</v>
      </c>
      <c r="F48" s="67">
        <v>119322521.66666667</v>
      </c>
      <c r="G48" s="68">
        <v>1.63</v>
      </c>
      <c r="H48" s="67">
        <v>73204001.022494897</v>
      </c>
      <c r="I48" s="67">
        <v>11771414.666666666</v>
      </c>
      <c r="J48" s="60">
        <v>11697000</v>
      </c>
      <c r="K48" s="69">
        <v>1.65</v>
      </c>
      <c r="L48" s="67">
        <v>108946080.21472393</v>
      </c>
      <c r="M48" s="67">
        <v>9567928.0500000007</v>
      </c>
      <c r="N48" s="67">
        <v>118514008.26472391</v>
      </c>
      <c r="O48" s="70">
        <v>2201.2260078886316</v>
      </c>
      <c r="P48" s="70">
        <v>2588.4423122528119</v>
      </c>
      <c r="Q48" s="70">
        <v>85.040566578160565</v>
      </c>
      <c r="R48" s="71">
        <v>7713658.5559779694</v>
      </c>
      <c r="S48" s="72">
        <v>143.27003261474684</v>
      </c>
      <c r="T48" s="73">
        <v>90.575556944241157</v>
      </c>
      <c r="U48" s="71">
        <v>0</v>
      </c>
      <c r="V48" s="72">
        <v>0</v>
      </c>
      <c r="W48" s="74">
        <v>90.575556944241157</v>
      </c>
      <c r="X48" s="75">
        <v>0</v>
      </c>
      <c r="Y48" s="76">
        <v>0</v>
      </c>
      <c r="Z48" s="77">
        <v>0</v>
      </c>
      <c r="AA48" s="78">
        <v>0</v>
      </c>
      <c r="AB48" s="79">
        <v>90.575556944241157</v>
      </c>
      <c r="AC48" s="71">
        <v>7713658.5559779694</v>
      </c>
      <c r="AD48" s="72">
        <v>143.27003261474684</v>
      </c>
      <c r="AE48" s="74">
        <v>90.575556944241157</v>
      </c>
      <c r="AF48" s="80"/>
      <c r="AG48" s="81">
        <v>19981000</v>
      </c>
      <c r="AH48" s="80"/>
      <c r="AI48" s="71">
        <v>0</v>
      </c>
      <c r="AJ48" s="72">
        <v>85.040566578160565</v>
      </c>
      <c r="AK48" s="72">
        <v>0</v>
      </c>
      <c r="AL48" s="82">
        <v>0</v>
      </c>
      <c r="AM48" s="131">
        <v>0</v>
      </c>
      <c r="AN48" s="83"/>
      <c r="AO48" s="84">
        <v>1473870.4979494794</v>
      </c>
      <c r="AP48" s="83"/>
      <c r="AQ48" s="84">
        <v>7320400.1022494892</v>
      </c>
      <c r="AR48" s="83"/>
      <c r="AS48" s="211"/>
      <c r="AT48" s="119">
        <v>-27191417.000240333</v>
      </c>
      <c r="AU48" s="119">
        <v>-12109678.497442</v>
      </c>
      <c r="AV48" s="119">
        <v>-324549.37560099998</v>
      </c>
      <c r="AW48" s="119">
        <v>-10950352</v>
      </c>
      <c r="AX48" s="120">
        <v>-10174600.613413</v>
      </c>
    </row>
    <row r="49" spans="1:50">
      <c r="A49" s="54">
        <v>372</v>
      </c>
      <c r="B49" s="55">
        <v>5202</v>
      </c>
      <c r="C49" s="57">
        <v>371</v>
      </c>
      <c r="D49" s="56" t="s">
        <v>252</v>
      </c>
      <c r="E49" s="67">
        <v>2623.3333333333335</v>
      </c>
      <c r="F49" s="67">
        <v>7421853.333333333</v>
      </c>
      <c r="G49" s="68">
        <v>1.5200000000000002</v>
      </c>
      <c r="H49" s="67">
        <v>4882798.2456140351</v>
      </c>
      <c r="I49" s="67">
        <v>532881.33333333337</v>
      </c>
      <c r="J49" s="60">
        <v>0</v>
      </c>
      <c r="K49" s="69">
        <v>1.65</v>
      </c>
      <c r="L49" s="67">
        <v>8056617.1052631577</v>
      </c>
      <c r="M49" s="67">
        <v>666353.95833333337</v>
      </c>
      <c r="N49" s="67">
        <v>8722971.0635964889</v>
      </c>
      <c r="O49" s="70">
        <v>3325.1478006085727</v>
      </c>
      <c r="P49" s="70">
        <v>2588.4423122528119</v>
      </c>
      <c r="Q49" s="70">
        <v>128.46134468087024</v>
      </c>
      <c r="R49" s="71">
        <v>-715070.90384771291</v>
      </c>
      <c r="S49" s="72">
        <v>-272.58103069163133</v>
      </c>
      <c r="T49" s="73">
        <v>117.93064714894827</v>
      </c>
      <c r="U49" s="71">
        <v>0</v>
      </c>
      <c r="V49" s="72">
        <v>0</v>
      </c>
      <c r="W49" s="74">
        <v>117.93064714894827</v>
      </c>
      <c r="X49" s="75">
        <v>0</v>
      </c>
      <c r="Y49" s="76">
        <v>0</v>
      </c>
      <c r="Z49" s="77">
        <v>0</v>
      </c>
      <c r="AA49" s="78">
        <v>0</v>
      </c>
      <c r="AB49" s="79">
        <v>117.93064714894827</v>
      </c>
      <c r="AC49" s="71">
        <v>-715070.90384771291</v>
      </c>
      <c r="AD49" s="72">
        <v>-272.58103069163133</v>
      </c>
      <c r="AE49" s="74">
        <v>117.93064714894827</v>
      </c>
      <c r="AF49" s="80"/>
      <c r="AG49" s="81">
        <v>0</v>
      </c>
      <c r="AH49" s="80"/>
      <c r="AI49" s="71">
        <v>0</v>
      </c>
      <c r="AJ49" s="72">
        <v>128.46134468087024</v>
      </c>
      <c r="AK49" s="72">
        <v>0</v>
      </c>
      <c r="AL49" s="82">
        <v>0</v>
      </c>
      <c r="AM49" s="131">
        <v>0</v>
      </c>
      <c r="AN49" s="83"/>
      <c r="AO49" s="84">
        <v>21201.550115403596</v>
      </c>
      <c r="AP49" s="83"/>
      <c r="AQ49" s="84">
        <v>488279.82456140354</v>
      </c>
      <c r="AR49" s="83"/>
      <c r="AS49" s="211"/>
      <c r="AT49" s="119">
        <v>-1342159.4590512803</v>
      </c>
      <c r="AU49" s="119">
        <v>-597729.77411500004</v>
      </c>
      <c r="AV49" s="119">
        <v>-16019.651142000001</v>
      </c>
      <c r="AW49" s="119">
        <v>-165562</v>
      </c>
      <c r="AX49" s="120">
        <v>-502214.96199500002</v>
      </c>
    </row>
    <row r="50" spans="1:50">
      <c r="A50" s="54">
        <v>381</v>
      </c>
      <c r="B50" s="55">
        <v>5301</v>
      </c>
      <c r="C50" s="57"/>
      <c r="D50" s="56" t="s">
        <v>253</v>
      </c>
      <c r="E50" s="67">
        <v>1558.6666666666667</v>
      </c>
      <c r="F50" s="67">
        <v>3328985</v>
      </c>
      <c r="G50" s="68">
        <v>1.7966666666666669</v>
      </c>
      <c r="H50" s="67">
        <v>1853818.9010989007</v>
      </c>
      <c r="I50" s="67">
        <v>209321.33333333334</v>
      </c>
      <c r="J50" s="60">
        <v>0</v>
      </c>
      <c r="K50" s="69">
        <v>1.65</v>
      </c>
      <c r="L50" s="67">
        <v>3058801.1868131869</v>
      </c>
      <c r="M50" s="67">
        <v>322906.95416666666</v>
      </c>
      <c r="N50" s="67">
        <v>3381708.140979853</v>
      </c>
      <c r="O50" s="70">
        <v>2169.6160014840802</v>
      </c>
      <c r="P50" s="70">
        <v>2588.4423122528119</v>
      </c>
      <c r="Q50" s="70">
        <v>83.81936855281073</v>
      </c>
      <c r="R50" s="71">
        <v>241539.92559573267</v>
      </c>
      <c r="S50" s="72">
        <v>154.9657349844307</v>
      </c>
      <c r="T50" s="73">
        <v>89.80620218827076</v>
      </c>
      <c r="U50" s="71">
        <v>0</v>
      </c>
      <c r="V50" s="72">
        <v>0</v>
      </c>
      <c r="W50" s="74">
        <v>89.80620218827076</v>
      </c>
      <c r="X50" s="75">
        <v>0</v>
      </c>
      <c r="Y50" s="76">
        <v>0</v>
      </c>
      <c r="Z50" s="77">
        <v>0</v>
      </c>
      <c r="AA50" s="78">
        <v>0</v>
      </c>
      <c r="AB50" s="79">
        <v>89.80620218827076</v>
      </c>
      <c r="AC50" s="71">
        <v>241539.92559573267</v>
      </c>
      <c r="AD50" s="72">
        <v>154.9657349844307</v>
      </c>
      <c r="AE50" s="74">
        <v>89.80620218827076</v>
      </c>
      <c r="AF50" s="80"/>
      <c r="AG50" s="81">
        <v>0</v>
      </c>
      <c r="AH50" s="80"/>
      <c r="AI50" s="71">
        <v>2606.7870564292234</v>
      </c>
      <c r="AJ50" s="72">
        <v>83.81936855281073</v>
      </c>
      <c r="AK50" s="72">
        <v>0</v>
      </c>
      <c r="AL50" s="82">
        <v>0</v>
      </c>
      <c r="AM50" s="131">
        <v>2606.7870564292234</v>
      </c>
      <c r="AN50" s="83"/>
      <c r="AO50" s="84">
        <v>11075.838321361625</v>
      </c>
      <c r="AP50" s="83"/>
      <c r="AQ50" s="84">
        <v>185381.89010989005</v>
      </c>
      <c r="AR50" s="83"/>
      <c r="AS50" s="211"/>
      <c r="AT50" s="119">
        <v>-787909.40913231275</v>
      </c>
      <c r="AU50" s="119">
        <v>-350894.90296199999</v>
      </c>
      <c r="AV50" s="119">
        <v>-9404.2729280000003</v>
      </c>
      <c r="AW50" s="119">
        <v>-132524</v>
      </c>
      <c r="AX50" s="120">
        <v>-294823.30977499997</v>
      </c>
    </row>
    <row r="51" spans="1:50">
      <c r="A51" s="54">
        <v>382</v>
      </c>
      <c r="B51" s="55">
        <v>5302</v>
      </c>
      <c r="C51" s="57"/>
      <c r="D51" s="56" t="s">
        <v>254</v>
      </c>
      <c r="E51" s="67">
        <v>851.66666666666663</v>
      </c>
      <c r="F51" s="67">
        <v>1526128.6666666667</v>
      </c>
      <c r="G51" s="68">
        <v>1.3666666666666665</v>
      </c>
      <c r="H51" s="67">
        <v>1117556.631393298</v>
      </c>
      <c r="I51" s="67">
        <v>201619.33333333334</v>
      </c>
      <c r="J51" s="60">
        <v>0</v>
      </c>
      <c r="K51" s="69">
        <v>1.65</v>
      </c>
      <c r="L51" s="67">
        <v>1843968.4417989415</v>
      </c>
      <c r="M51" s="67">
        <v>202935.02916666667</v>
      </c>
      <c r="N51" s="67">
        <v>2046903.4709656083</v>
      </c>
      <c r="O51" s="70">
        <v>2403.4091635604013</v>
      </c>
      <c r="P51" s="70">
        <v>2588.4423122528119</v>
      </c>
      <c r="Q51" s="70">
        <v>92.851563744862077</v>
      </c>
      <c r="R51" s="71">
        <v>58307.029038790046</v>
      </c>
      <c r="S51" s="72">
        <v>68.462265016191836</v>
      </c>
      <c r="T51" s="73">
        <v>95.496485159263074</v>
      </c>
      <c r="U51" s="71">
        <v>0</v>
      </c>
      <c r="V51" s="72">
        <v>0</v>
      </c>
      <c r="W51" s="74">
        <v>95.496485159263074</v>
      </c>
      <c r="X51" s="75">
        <v>0</v>
      </c>
      <c r="Y51" s="76">
        <v>0</v>
      </c>
      <c r="Z51" s="77">
        <v>0</v>
      </c>
      <c r="AA51" s="78">
        <v>0</v>
      </c>
      <c r="AB51" s="79">
        <v>95.496485159263074</v>
      </c>
      <c r="AC51" s="71">
        <v>58307.029038790046</v>
      </c>
      <c r="AD51" s="72">
        <v>68.462265016191836</v>
      </c>
      <c r="AE51" s="74">
        <v>95.496485159263074</v>
      </c>
      <c r="AF51" s="80"/>
      <c r="AG51" s="81">
        <v>0</v>
      </c>
      <c r="AH51" s="80"/>
      <c r="AI51" s="71">
        <v>0</v>
      </c>
      <c r="AJ51" s="72">
        <v>92.851563744862077</v>
      </c>
      <c r="AK51" s="72">
        <v>0</v>
      </c>
      <c r="AL51" s="82">
        <v>0</v>
      </c>
      <c r="AM51" s="131">
        <v>0</v>
      </c>
      <c r="AN51" s="83"/>
      <c r="AO51" s="84">
        <v>5462.3294921736469</v>
      </c>
      <c r="AP51" s="83"/>
      <c r="AQ51" s="84">
        <v>111755.6631393298</v>
      </c>
      <c r="AR51" s="83"/>
      <c r="AS51" s="211"/>
      <c r="AT51" s="119">
        <v>-435159.15070700442</v>
      </c>
      <c r="AU51" s="119">
        <v>-193797.822682</v>
      </c>
      <c r="AV51" s="119">
        <v>-5193.9415529999997</v>
      </c>
      <c r="AW51" s="119">
        <v>-51712</v>
      </c>
      <c r="AX51" s="120">
        <v>-162829.710628</v>
      </c>
    </row>
    <row r="52" spans="1:50">
      <c r="A52" s="54">
        <v>383</v>
      </c>
      <c r="B52" s="55">
        <v>5303</v>
      </c>
      <c r="C52" s="57"/>
      <c r="D52" s="56" t="s">
        <v>255</v>
      </c>
      <c r="E52" s="67">
        <v>3550.6666666666665</v>
      </c>
      <c r="F52" s="67">
        <v>8242756.666666667</v>
      </c>
      <c r="G52" s="68">
        <v>1.64</v>
      </c>
      <c r="H52" s="67">
        <v>5026071.1382113826</v>
      </c>
      <c r="I52" s="67">
        <v>605001.33333333337</v>
      </c>
      <c r="J52" s="60">
        <v>0</v>
      </c>
      <c r="K52" s="69">
        <v>1.65</v>
      </c>
      <c r="L52" s="67">
        <v>8293017.3780487804</v>
      </c>
      <c r="M52" s="67">
        <v>735030.25624999998</v>
      </c>
      <c r="N52" s="67">
        <v>9028047.6342987809</v>
      </c>
      <c r="O52" s="70">
        <v>2542.6345196109974</v>
      </c>
      <c r="P52" s="70">
        <v>2588.4423122528119</v>
      </c>
      <c r="Q52" s="70">
        <v>98.230295014689872</v>
      </c>
      <c r="R52" s="71">
        <v>60179.834890541992</v>
      </c>
      <c r="S52" s="72">
        <v>16.94888327747146</v>
      </c>
      <c r="T52" s="73">
        <v>98.885085859254644</v>
      </c>
      <c r="U52" s="71">
        <v>0</v>
      </c>
      <c r="V52" s="72">
        <v>0</v>
      </c>
      <c r="W52" s="74">
        <v>98.885085859254644</v>
      </c>
      <c r="X52" s="75">
        <v>0</v>
      </c>
      <c r="Y52" s="76">
        <v>0</v>
      </c>
      <c r="Z52" s="77">
        <v>0</v>
      </c>
      <c r="AA52" s="78">
        <v>0</v>
      </c>
      <c r="AB52" s="79">
        <v>98.885085859254644</v>
      </c>
      <c r="AC52" s="71">
        <v>60179.834890541992</v>
      </c>
      <c r="AD52" s="72">
        <v>16.94888327747146</v>
      </c>
      <c r="AE52" s="74">
        <v>98.885085859254644</v>
      </c>
      <c r="AF52" s="80"/>
      <c r="AG52" s="81">
        <v>0</v>
      </c>
      <c r="AH52" s="80"/>
      <c r="AI52" s="71">
        <v>0</v>
      </c>
      <c r="AJ52" s="72">
        <v>98.230295014689872</v>
      </c>
      <c r="AK52" s="72">
        <v>0</v>
      </c>
      <c r="AL52" s="82">
        <v>0</v>
      </c>
      <c r="AM52" s="131">
        <v>0</v>
      </c>
      <c r="AN52" s="83"/>
      <c r="AO52" s="84">
        <v>49090.359026098537</v>
      </c>
      <c r="AP52" s="83"/>
      <c r="AQ52" s="84">
        <v>502607.11382113822</v>
      </c>
      <c r="AR52" s="83"/>
      <c r="AS52" s="211"/>
      <c r="AT52" s="119">
        <v>-1780836.0624776254</v>
      </c>
      <c r="AU52" s="119">
        <v>-793094.09189899999</v>
      </c>
      <c r="AV52" s="119">
        <v>-21255.576056000002</v>
      </c>
      <c r="AW52" s="119">
        <v>-281937</v>
      </c>
      <c r="AX52" s="120">
        <v>-666360.84811300004</v>
      </c>
    </row>
    <row r="53" spans="1:50">
      <c r="A53" s="54">
        <v>385</v>
      </c>
      <c r="B53" s="55">
        <v>5305</v>
      </c>
      <c r="C53" s="57"/>
      <c r="D53" s="56" t="s">
        <v>256</v>
      </c>
      <c r="E53" s="67">
        <v>999</v>
      </c>
      <c r="F53" s="67">
        <v>2003992.3333333333</v>
      </c>
      <c r="G53" s="68">
        <v>1.8</v>
      </c>
      <c r="H53" s="67">
        <v>1113329.0740740739</v>
      </c>
      <c r="I53" s="67">
        <v>198995.33333333334</v>
      </c>
      <c r="J53" s="60">
        <v>0</v>
      </c>
      <c r="K53" s="69">
        <v>1.65</v>
      </c>
      <c r="L53" s="67">
        <v>1836992.972222222</v>
      </c>
      <c r="M53" s="67">
        <v>199013.6791666667</v>
      </c>
      <c r="N53" s="67">
        <v>2036006.6513888885</v>
      </c>
      <c r="O53" s="70">
        <v>2038.0446960849736</v>
      </c>
      <c r="P53" s="70">
        <v>2588.4423122528119</v>
      </c>
      <c r="Q53" s="70">
        <v>78.736338315810954</v>
      </c>
      <c r="R53" s="71">
        <v>203443.47086411799</v>
      </c>
      <c r="S53" s="72">
        <v>203.6471179821001</v>
      </c>
      <c r="T53" s="73">
        <v>86.603893138960885</v>
      </c>
      <c r="U53" s="71">
        <v>0</v>
      </c>
      <c r="V53" s="72">
        <v>0</v>
      </c>
      <c r="W53" s="74">
        <v>86.603893138960885</v>
      </c>
      <c r="X53" s="75">
        <v>0</v>
      </c>
      <c r="Y53" s="76">
        <v>0</v>
      </c>
      <c r="Z53" s="77">
        <v>0</v>
      </c>
      <c r="AA53" s="78">
        <v>0</v>
      </c>
      <c r="AB53" s="79">
        <v>86.603893138960885</v>
      </c>
      <c r="AC53" s="71">
        <v>203443.47086411799</v>
      </c>
      <c r="AD53" s="72">
        <v>203.6471179821001</v>
      </c>
      <c r="AE53" s="74">
        <v>86.603893138960885</v>
      </c>
      <c r="AF53" s="80"/>
      <c r="AG53" s="81">
        <v>0</v>
      </c>
      <c r="AH53" s="80"/>
      <c r="AI53" s="71">
        <v>1756.1508969583817</v>
      </c>
      <c r="AJ53" s="72">
        <v>78.736338315810954</v>
      </c>
      <c r="AK53" s="72">
        <v>0</v>
      </c>
      <c r="AL53" s="82">
        <v>0</v>
      </c>
      <c r="AM53" s="131">
        <v>1756.1508969583817</v>
      </c>
      <c r="AN53" s="83"/>
      <c r="AO53" s="84">
        <v>6139.075331383191</v>
      </c>
      <c r="AP53" s="83"/>
      <c r="AQ53" s="84">
        <v>111332.9074074074</v>
      </c>
      <c r="AR53" s="83"/>
      <c r="AS53" s="211"/>
      <c r="AT53" s="119">
        <v>-499478.28614637686</v>
      </c>
      <c r="AU53" s="119">
        <v>-222442.30455599999</v>
      </c>
      <c r="AV53" s="119">
        <v>-5961.6373020000001</v>
      </c>
      <c r="AW53" s="119">
        <v>-52903</v>
      </c>
      <c r="AX53" s="120">
        <v>-186896.919589</v>
      </c>
    </row>
    <row r="54" spans="1:50">
      <c r="A54" s="54">
        <v>386</v>
      </c>
      <c r="B54" s="55">
        <v>5306</v>
      </c>
      <c r="C54" s="57"/>
      <c r="D54" s="56" t="s">
        <v>257</v>
      </c>
      <c r="E54" s="67">
        <v>1483</v>
      </c>
      <c r="F54" s="67">
        <v>2964956.3333333335</v>
      </c>
      <c r="G54" s="68">
        <v>1.7</v>
      </c>
      <c r="H54" s="67">
        <v>1744091.960784314</v>
      </c>
      <c r="I54" s="67">
        <v>284824</v>
      </c>
      <c r="J54" s="60">
        <v>0</v>
      </c>
      <c r="K54" s="69">
        <v>1.65</v>
      </c>
      <c r="L54" s="67">
        <v>2877751.7352941171</v>
      </c>
      <c r="M54" s="67">
        <v>292641.19583333336</v>
      </c>
      <c r="N54" s="67">
        <v>3170392.9311274509</v>
      </c>
      <c r="O54" s="70">
        <v>2137.8239589531026</v>
      </c>
      <c r="P54" s="70">
        <v>2588.4423122528119</v>
      </c>
      <c r="Q54" s="70">
        <v>82.591137875986874</v>
      </c>
      <c r="R54" s="71">
        <v>247258.79663908351</v>
      </c>
      <c r="S54" s="72">
        <v>166.72879072089245</v>
      </c>
      <c r="T54" s="73">
        <v>89.03241686187171</v>
      </c>
      <c r="U54" s="71">
        <v>0</v>
      </c>
      <c r="V54" s="72">
        <v>0</v>
      </c>
      <c r="W54" s="74">
        <v>89.03241686187171</v>
      </c>
      <c r="X54" s="75">
        <v>0</v>
      </c>
      <c r="Y54" s="76">
        <v>0</v>
      </c>
      <c r="Z54" s="77">
        <v>0</v>
      </c>
      <c r="AA54" s="78">
        <v>0</v>
      </c>
      <c r="AB54" s="79">
        <v>89.03241686187171</v>
      </c>
      <c r="AC54" s="71">
        <v>247258.79663908351</v>
      </c>
      <c r="AD54" s="72">
        <v>166.72879072089245</v>
      </c>
      <c r="AE54" s="74">
        <v>89.03241686187171</v>
      </c>
      <c r="AF54" s="80"/>
      <c r="AG54" s="81">
        <v>0</v>
      </c>
      <c r="AH54" s="80"/>
      <c r="AI54" s="71">
        <v>0</v>
      </c>
      <c r="AJ54" s="72">
        <v>82.591137875986874</v>
      </c>
      <c r="AK54" s="72">
        <v>0</v>
      </c>
      <c r="AL54" s="82">
        <v>0</v>
      </c>
      <c r="AM54" s="131">
        <v>0</v>
      </c>
      <c r="AN54" s="83"/>
      <c r="AO54" s="84">
        <v>11141.204425834405</v>
      </c>
      <c r="AP54" s="83"/>
      <c r="AQ54" s="84">
        <v>174409.19607843139</v>
      </c>
      <c r="AR54" s="83"/>
      <c r="AS54" s="211"/>
      <c r="AT54" s="119">
        <v>-744694.99000898446</v>
      </c>
      <c r="AU54" s="119">
        <v>-331649.391703</v>
      </c>
      <c r="AV54" s="119">
        <v>-8888.4773459999997</v>
      </c>
      <c r="AW54" s="119">
        <v>-98754</v>
      </c>
      <c r="AX54" s="120">
        <v>-278653.15375400003</v>
      </c>
    </row>
    <row r="55" spans="1:50">
      <c r="A55" s="54">
        <v>387</v>
      </c>
      <c r="B55" s="55">
        <v>5307</v>
      </c>
      <c r="C55" s="57"/>
      <c r="D55" s="56" t="s">
        <v>258</v>
      </c>
      <c r="E55" s="67">
        <v>5056.666666666667</v>
      </c>
      <c r="F55" s="67">
        <v>10573436.666666666</v>
      </c>
      <c r="G55" s="68">
        <v>1.54</v>
      </c>
      <c r="H55" s="67">
        <v>6865867.9653679654</v>
      </c>
      <c r="I55" s="67">
        <v>879962.66666666663</v>
      </c>
      <c r="J55" s="60">
        <v>0</v>
      </c>
      <c r="K55" s="69">
        <v>1.65</v>
      </c>
      <c r="L55" s="67">
        <v>11328682.142857142</v>
      </c>
      <c r="M55" s="67">
        <v>965063.5541666667</v>
      </c>
      <c r="N55" s="67">
        <v>12293745.697023809</v>
      </c>
      <c r="O55" s="70">
        <v>2431.1955893916561</v>
      </c>
      <c r="P55" s="70">
        <v>2588.4423122528119</v>
      </c>
      <c r="Q55" s="70">
        <v>93.925044335861656</v>
      </c>
      <c r="R55" s="71">
        <v>294203.37691579363</v>
      </c>
      <c r="S55" s="72">
        <v>58.181287458627608</v>
      </c>
      <c r="T55" s="73">
        <v>96.172777931592833</v>
      </c>
      <c r="U55" s="71">
        <v>0</v>
      </c>
      <c r="V55" s="72">
        <v>0</v>
      </c>
      <c r="W55" s="74">
        <v>96.172777931592833</v>
      </c>
      <c r="X55" s="75">
        <v>0</v>
      </c>
      <c r="Y55" s="76">
        <v>0</v>
      </c>
      <c r="Z55" s="77">
        <v>0</v>
      </c>
      <c r="AA55" s="78">
        <v>0</v>
      </c>
      <c r="AB55" s="79">
        <v>96.172777931592833</v>
      </c>
      <c r="AC55" s="71">
        <v>294203.37691579363</v>
      </c>
      <c r="AD55" s="72">
        <v>58.181287458627608</v>
      </c>
      <c r="AE55" s="74">
        <v>96.172777931592833</v>
      </c>
      <c r="AF55" s="80"/>
      <c r="AG55" s="81">
        <v>0</v>
      </c>
      <c r="AH55" s="80"/>
      <c r="AI55" s="71">
        <v>0</v>
      </c>
      <c r="AJ55" s="72">
        <v>93.925044335861656</v>
      </c>
      <c r="AK55" s="72">
        <v>0</v>
      </c>
      <c r="AL55" s="82">
        <v>0</v>
      </c>
      <c r="AM55" s="131">
        <v>0</v>
      </c>
      <c r="AN55" s="83"/>
      <c r="AO55" s="84">
        <v>96823.930571760837</v>
      </c>
      <c r="AP55" s="83"/>
      <c r="AQ55" s="84">
        <v>686586.79653679661</v>
      </c>
      <c r="AR55" s="83"/>
      <c r="AS55" s="211"/>
      <c r="AT55" s="119">
        <v>-2595377.6136278035</v>
      </c>
      <c r="AU55" s="119">
        <v>-1155849.6006370001</v>
      </c>
      <c r="AV55" s="119">
        <v>-30977.723005</v>
      </c>
      <c r="AW55" s="119">
        <v>-345583</v>
      </c>
      <c r="AX55" s="120">
        <v>-971149.48659800005</v>
      </c>
    </row>
    <row r="56" spans="1:50">
      <c r="A56" s="54">
        <v>388</v>
      </c>
      <c r="B56" s="55">
        <v>5308</v>
      </c>
      <c r="C56" s="57"/>
      <c r="D56" s="56" t="s">
        <v>259</v>
      </c>
      <c r="E56" s="67">
        <v>1257.6666666666667</v>
      </c>
      <c r="F56" s="67">
        <v>2312209.3333333335</v>
      </c>
      <c r="G56" s="68">
        <v>1.79</v>
      </c>
      <c r="H56" s="67">
        <v>1291737.0577281192</v>
      </c>
      <c r="I56" s="67">
        <v>197215.66666666666</v>
      </c>
      <c r="J56" s="60">
        <v>0</v>
      </c>
      <c r="K56" s="69">
        <v>1.65</v>
      </c>
      <c r="L56" s="67">
        <v>2131366.1452513966</v>
      </c>
      <c r="M56" s="67">
        <v>236002.4291666667</v>
      </c>
      <c r="N56" s="67">
        <v>2367368.5744180633</v>
      </c>
      <c r="O56" s="70">
        <v>1882.3497808783964</v>
      </c>
      <c r="P56" s="70">
        <v>2588.4423122528119</v>
      </c>
      <c r="Q56" s="70">
        <v>72.721334061338283</v>
      </c>
      <c r="R56" s="71">
        <v>328570.74490799929</v>
      </c>
      <c r="S56" s="72">
        <v>261.25423660853374</v>
      </c>
      <c r="T56" s="73">
        <v>82.814440458643119</v>
      </c>
      <c r="U56" s="71">
        <v>103703</v>
      </c>
      <c r="V56" s="72">
        <v>82.456665783196385</v>
      </c>
      <c r="W56" s="74">
        <v>86.000011386489348</v>
      </c>
      <c r="X56" s="75">
        <v>0</v>
      </c>
      <c r="Y56" s="76">
        <v>0</v>
      </c>
      <c r="Z56" s="77">
        <v>103703</v>
      </c>
      <c r="AA56" s="78">
        <v>82.456665783196385</v>
      </c>
      <c r="AB56" s="79">
        <v>86.000011386489348</v>
      </c>
      <c r="AC56" s="71">
        <v>432273.74490799929</v>
      </c>
      <c r="AD56" s="72">
        <v>343.71090239173014</v>
      </c>
      <c r="AE56" s="74">
        <v>86.000011386489348</v>
      </c>
      <c r="AF56" s="80"/>
      <c r="AG56" s="81">
        <v>0</v>
      </c>
      <c r="AH56" s="80"/>
      <c r="AI56" s="71">
        <v>96308.225112512679</v>
      </c>
      <c r="AJ56" s="72">
        <v>72.721334061338283</v>
      </c>
      <c r="AK56" s="72">
        <v>0</v>
      </c>
      <c r="AL56" s="82">
        <v>0</v>
      </c>
      <c r="AM56" s="131">
        <v>96308.225112512679</v>
      </c>
      <c r="AN56" s="83"/>
      <c r="AO56" s="84">
        <v>7199.0092163065574</v>
      </c>
      <c r="AP56" s="83"/>
      <c r="AQ56" s="84">
        <v>129173.70577281191</v>
      </c>
      <c r="AR56" s="83"/>
      <c r="AS56" s="211"/>
      <c r="AT56" s="119">
        <v>-630126.53000760218</v>
      </c>
      <c r="AU56" s="119">
        <v>-280626.40836399997</v>
      </c>
      <c r="AV56" s="119">
        <v>-7521.0192930000003</v>
      </c>
      <c r="AW56" s="119">
        <v>-81807</v>
      </c>
      <c r="AX56" s="120">
        <v>-235783.43779200001</v>
      </c>
    </row>
    <row r="57" spans="1:50">
      <c r="A57" s="54">
        <v>389</v>
      </c>
      <c r="B57" s="55">
        <v>5309</v>
      </c>
      <c r="C57" s="57"/>
      <c r="D57" s="56" t="s">
        <v>260</v>
      </c>
      <c r="E57" s="67">
        <v>53</v>
      </c>
      <c r="F57" s="67">
        <v>91852</v>
      </c>
      <c r="G57" s="68">
        <v>1.23</v>
      </c>
      <c r="H57" s="67">
        <v>74676.422764227653</v>
      </c>
      <c r="I57" s="67">
        <v>6882</v>
      </c>
      <c r="J57" s="60">
        <v>0</v>
      </c>
      <c r="K57" s="69">
        <v>1.65</v>
      </c>
      <c r="L57" s="67">
        <v>123216.0975609756</v>
      </c>
      <c r="M57" s="67">
        <v>8687.0208333333339</v>
      </c>
      <c r="N57" s="67">
        <v>131903.11839430893</v>
      </c>
      <c r="O57" s="70">
        <v>2488.7380829114891</v>
      </c>
      <c r="P57" s="70">
        <v>2588.4423122528119</v>
      </c>
      <c r="Q57" s="70">
        <v>96.14809923059299</v>
      </c>
      <c r="R57" s="71">
        <v>1955.1999373833373</v>
      </c>
      <c r="S57" s="72">
        <v>36.89056485628938</v>
      </c>
      <c r="T57" s="73">
        <v>97.573302515273554</v>
      </c>
      <c r="U57" s="71">
        <v>0</v>
      </c>
      <c r="V57" s="72">
        <v>0</v>
      </c>
      <c r="W57" s="74">
        <v>97.573302515273554</v>
      </c>
      <c r="X57" s="75">
        <v>0</v>
      </c>
      <c r="Y57" s="76">
        <v>0</v>
      </c>
      <c r="Z57" s="77">
        <v>0</v>
      </c>
      <c r="AA57" s="78">
        <v>0</v>
      </c>
      <c r="AB57" s="79">
        <v>97.573302515273554</v>
      </c>
      <c r="AC57" s="71">
        <v>1955.1999373833373</v>
      </c>
      <c r="AD57" s="72">
        <v>36.89056485628938</v>
      </c>
      <c r="AE57" s="74">
        <v>97.573302515273554</v>
      </c>
      <c r="AF57" s="80"/>
      <c r="AG57" s="81">
        <v>0</v>
      </c>
      <c r="AH57" s="80"/>
      <c r="AI57" s="71">
        <v>13054.661940262082</v>
      </c>
      <c r="AJ57" s="72">
        <v>96.14809923059299</v>
      </c>
      <c r="AK57" s="72">
        <v>0</v>
      </c>
      <c r="AL57" s="82">
        <v>0</v>
      </c>
      <c r="AM57" s="131">
        <v>13054.661940262082</v>
      </c>
      <c r="AN57" s="83"/>
      <c r="AO57" s="84">
        <v>33.498065538017975</v>
      </c>
      <c r="AP57" s="83"/>
      <c r="AQ57" s="84">
        <v>7467.6422764227646</v>
      </c>
      <c r="AR57" s="83"/>
      <c r="AS57" s="211"/>
      <c r="AT57" s="119">
        <v>-27134.635263485266</v>
      </c>
      <c r="AU57" s="119">
        <v>-12084.390791</v>
      </c>
      <c r="AV57" s="119">
        <v>-323.871644</v>
      </c>
      <c r="AW57" s="119">
        <v>-2213</v>
      </c>
      <c r="AX57" s="120">
        <v>-10153.353781</v>
      </c>
    </row>
    <row r="58" spans="1:50">
      <c r="A58" s="54">
        <v>390</v>
      </c>
      <c r="B58" s="55">
        <v>5310</v>
      </c>
      <c r="C58" s="57"/>
      <c r="D58" s="56" t="s">
        <v>261</v>
      </c>
      <c r="E58" s="67">
        <v>1319.6666666666667</v>
      </c>
      <c r="F58" s="67">
        <v>2696741</v>
      </c>
      <c r="G58" s="68">
        <v>1.95</v>
      </c>
      <c r="H58" s="67">
        <v>1382944.1025641027</v>
      </c>
      <c r="I58" s="67">
        <v>256992.33333333334</v>
      </c>
      <c r="J58" s="60">
        <v>0</v>
      </c>
      <c r="K58" s="69">
        <v>1.65</v>
      </c>
      <c r="L58" s="67">
        <v>2281857.7692307695</v>
      </c>
      <c r="M58" s="67">
        <v>266243.97500000003</v>
      </c>
      <c r="N58" s="67">
        <v>2548101.7442307691</v>
      </c>
      <c r="O58" s="70">
        <v>1930.8677021198048</v>
      </c>
      <c r="P58" s="70">
        <v>2588.4423122528119</v>
      </c>
      <c r="Q58" s="70">
        <v>74.595740186278405</v>
      </c>
      <c r="R58" s="71">
        <v>321078.33872037771</v>
      </c>
      <c r="S58" s="72">
        <v>243.30260574921269</v>
      </c>
      <c r="T58" s="73">
        <v>83.995316317355389</v>
      </c>
      <c r="U58" s="71">
        <v>68478</v>
      </c>
      <c r="V58" s="72">
        <v>51.890376357666071</v>
      </c>
      <c r="W58" s="74">
        <v>86.000011423444278</v>
      </c>
      <c r="X58" s="75">
        <v>0</v>
      </c>
      <c r="Y58" s="76">
        <v>0</v>
      </c>
      <c r="Z58" s="77">
        <v>68478</v>
      </c>
      <c r="AA58" s="78">
        <v>51.890376357666071</v>
      </c>
      <c r="AB58" s="79">
        <v>86.000011423444278</v>
      </c>
      <c r="AC58" s="71">
        <v>389556.33872037771</v>
      </c>
      <c r="AD58" s="72">
        <v>295.19298210687873</v>
      </c>
      <c r="AE58" s="74">
        <v>86.000011423444278</v>
      </c>
      <c r="AF58" s="80"/>
      <c r="AG58" s="81">
        <v>0</v>
      </c>
      <c r="AH58" s="80"/>
      <c r="AI58" s="71">
        <v>0</v>
      </c>
      <c r="AJ58" s="72">
        <v>74.595740186278405</v>
      </c>
      <c r="AK58" s="72">
        <v>0</v>
      </c>
      <c r="AL58" s="82">
        <v>0</v>
      </c>
      <c r="AM58" s="131">
        <v>0</v>
      </c>
      <c r="AN58" s="83"/>
      <c r="AO58" s="84">
        <v>11278.960918585955</v>
      </c>
      <c r="AP58" s="83"/>
      <c r="AQ58" s="84">
        <v>138294.41025641025</v>
      </c>
      <c r="AR58" s="83"/>
      <c r="AS58" s="211"/>
      <c r="AT58" s="119">
        <v>-659773.63149918802</v>
      </c>
      <c r="AU58" s="119">
        <v>-293829.72422799998</v>
      </c>
      <c r="AV58" s="119">
        <v>-7874.8790520000002</v>
      </c>
      <c r="AW58" s="119">
        <v>-138970</v>
      </c>
      <c r="AX58" s="120">
        <v>-246876.916922</v>
      </c>
    </row>
    <row r="59" spans="1:50">
      <c r="A59" s="54">
        <v>391</v>
      </c>
      <c r="B59" s="55">
        <v>5311</v>
      </c>
      <c r="C59" s="57"/>
      <c r="D59" s="56" t="s">
        <v>262</v>
      </c>
      <c r="E59" s="67">
        <v>842.66666666666663</v>
      </c>
      <c r="F59" s="67">
        <v>1653576</v>
      </c>
      <c r="G59" s="68">
        <v>2.0033333333333334</v>
      </c>
      <c r="H59" s="67">
        <v>826342.97555114143</v>
      </c>
      <c r="I59" s="67">
        <v>98486</v>
      </c>
      <c r="J59" s="60">
        <v>0</v>
      </c>
      <c r="K59" s="69">
        <v>1.65</v>
      </c>
      <c r="L59" s="67">
        <v>1363465.9096593836</v>
      </c>
      <c r="M59" s="67">
        <v>151689.53333333333</v>
      </c>
      <c r="N59" s="67">
        <v>1515155.4429927168</v>
      </c>
      <c r="O59" s="70">
        <v>1798.0483896274329</v>
      </c>
      <c r="P59" s="70">
        <v>2588.4423122528119</v>
      </c>
      <c r="Q59" s="70">
        <v>69.464495349812466</v>
      </c>
      <c r="R59" s="71">
        <v>246434.2864889582</v>
      </c>
      <c r="S59" s="72">
        <v>292.44575137139026</v>
      </c>
      <c r="T59" s="73">
        <v>80.762632070381855</v>
      </c>
      <c r="U59" s="71">
        <v>114237</v>
      </c>
      <c r="V59" s="72">
        <v>135.56606012658227</v>
      </c>
      <c r="W59" s="74">
        <v>85.999992759660444</v>
      </c>
      <c r="X59" s="75">
        <v>0</v>
      </c>
      <c r="Y59" s="76">
        <v>0</v>
      </c>
      <c r="Z59" s="77">
        <v>114237</v>
      </c>
      <c r="AA59" s="78">
        <v>135.56606012658227</v>
      </c>
      <c r="AB59" s="79">
        <v>85.999992759660444</v>
      </c>
      <c r="AC59" s="71">
        <v>360671.28648895817</v>
      </c>
      <c r="AD59" s="72">
        <v>428.01181149797253</v>
      </c>
      <c r="AE59" s="74">
        <v>85.999992759660444</v>
      </c>
      <c r="AF59" s="80"/>
      <c r="AG59" s="81">
        <v>0</v>
      </c>
      <c r="AH59" s="80"/>
      <c r="AI59" s="71">
        <v>26045.917862854254</v>
      </c>
      <c r="AJ59" s="72">
        <v>69.464495349812466</v>
      </c>
      <c r="AK59" s="72">
        <v>0</v>
      </c>
      <c r="AL59" s="82">
        <v>0</v>
      </c>
      <c r="AM59" s="131">
        <v>26045.917862854254</v>
      </c>
      <c r="AN59" s="83"/>
      <c r="AO59" s="84">
        <v>3624.7101412458978</v>
      </c>
      <c r="AP59" s="83"/>
      <c r="AQ59" s="84">
        <v>82634.297555114157</v>
      </c>
      <c r="AR59" s="83"/>
      <c r="AS59" s="211"/>
      <c r="AT59" s="119">
        <v>-432646.68447890395</v>
      </c>
      <c r="AU59" s="119">
        <v>-192678.89760900001</v>
      </c>
      <c r="AV59" s="119">
        <v>-5163.9534379999996</v>
      </c>
      <c r="AW59" s="119">
        <v>-57083</v>
      </c>
      <c r="AX59" s="120">
        <v>-161889.58527800001</v>
      </c>
    </row>
    <row r="60" spans="1:50">
      <c r="A60" s="54">
        <v>392</v>
      </c>
      <c r="B60" s="55">
        <v>5312</v>
      </c>
      <c r="C60" s="57">
        <v>371</v>
      </c>
      <c r="D60" s="56" t="s">
        <v>263</v>
      </c>
      <c r="E60" s="67">
        <v>4226</v>
      </c>
      <c r="F60" s="67">
        <v>7318921</v>
      </c>
      <c r="G60" s="68">
        <v>1.6499999999999997</v>
      </c>
      <c r="H60" s="67">
        <v>4435709.6969696973</v>
      </c>
      <c r="I60" s="67">
        <v>810528</v>
      </c>
      <c r="J60" s="60">
        <v>0</v>
      </c>
      <c r="K60" s="69">
        <v>1.65</v>
      </c>
      <c r="L60" s="67">
        <v>7318921</v>
      </c>
      <c r="M60" s="67">
        <v>810458.44166666677</v>
      </c>
      <c r="N60" s="67">
        <v>8129379.4416666664</v>
      </c>
      <c r="O60" s="70">
        <v>1923.6581736078244</v>
      </c>
      <c r="P60" s="70">
        <v>2588.4423122528119</v>
      </c>
      <c r="Q60" s="70">
        <v>74.317212498879201</v>
      </c>
      <c r="R60" s="71">
        <v>1039469.7748680752</v>
      </c>
      <c r="S60" s="72">
        <v>245.97013129864533</v>
      </c>
      <c r="T60" s="73">
        <v>83.819843874293881</v>
      </c>
      <c r="U60" s="71">
        <v>238482</v>
      </c>
      <c r="V60" s="72">
        <v>56.432087079981066</v>
      </c>
      <c r="W60" s="74">
        <v>86.000000133247411</v>
      </c>
      <c r="X60" s="75">
        <v>0</v>
      </c>
      <c r="Y60" s="76">
        <v>0</v>
      </c>
      <c r="Z60" s="77">
        <v>238482</v>
      </c>
      <c r="AA60" s="78">
        <v>56.432087079981066</v>
      </c>
      <c r="AB60" s="79">
        <v>86.000000133247411</v>
      </c>
      <c r="AC60" s="71">
        <v>1277951.7748680753</v>
      </c>
      <c r="AD60" s="72">
        <v>302.4022183786264</v>
      </c>
      <c r="AE60" s="74">
        <v>86.000000133247411</v>
      </c>
      <c r="AF60" s="80"/>
      <c r="AG60" s="81">
        <v>0</v>
      </c>
      <c r="AH60" s="80"/>
      <c r="AI60" s="71">
        <v>0</v>
      </c>
      <c r="AJ60" s="72">
        <v>74.317212498879201</v>
      </c>
      <c r="AK60" s="72">
        <v>0</v>
      </c>
      <c r="AL60" s="82">
        <v>0</v>
      </c>
      <c r="AM60" s="131">
        <v>0</v>
      </c>
      <c r="AN60" s="83"/>
      <c r="AO60" s="84">
        <v>81662.551459898983</v>
      </c>
      <c r="AP60" s="83"/>
      <c r="AQ60" s="84">
        <v>443570.96969696973</v>
      </c>
      <c r="AR60" s="83"/>
      <c r="AS60" s="211"/>
      <c r="AT60" s="119">
        <v>-2170268.3278332008</v>
      </c>
      <c r="AU60" s="119">
        <v>-966527.47824800003</v>
      </c>
      <c r="AV60" s="119">
        <v>-25903.733913</v>
      </c>
      <c r="AW60" s="119">
        <v>-285566</v>
      </c>
      <c r="AX60" s="120">
        <v>-812080.27737000003</v>
      </c>
    </row>
    <row r="61" spans="1:50">
      <c r="A61" s="54">
        <v>393</v>
      </c>
      <c r="B61" s="55">
        <v>5313</v>
      </c>
      <c r="C61" s="57"/>
      <c r="D61" s="56" t="s">
        <v>264</v>
      </c>
      <c r="E61" s="67">
        <v>854.33333333333337</v>
      </c>
      <c r="F61" s="67">
        <v>1920635.3333333333</v>
      </c>
      <c r="G61" s="68">
        <v>1.9799999999999998</v>
      </c>
      <c r="H61" s="67">
        <v>970017.84511784511</v>
      </c>
      <c r="I61" s="67">
        <v>150616.66666666666</v>
      </c>
      <c r="J61" s="60">
        <v>0</v>
      </c>
      <c r="K61" s="69">
        <v>1.65</v>
      </c>
      <c r="L61" s="67">
        <v>1600529.4444444443</v>
      </c>
      <c r="M61" s="67">
        <v>186324.87500000003</v>
      </c>
      <c r="N61" s="67">
        <v>1786854.3194444443</v>
      </c>
      <c r="O61" s="70">
        <v>2091.5189068799582</v>
      </c>
      <c r="P61" s="70">
        <v>2588.4423122528119</v>
      </c>
      <c r="Q61" s="70">
        <v>80.802222131025047</v>
      </c>
      <c r="R61" s="71">
        <v>157079.14484971034</v>
      </c>
      <c r="S61" s="72">
        <v>183.8616599879559</v>
      </c>
      <c r="T61" s="73">
        <v>87.905399942545785</v>
      </c>
      <c r="U61" s="71">
        <v>0</v>
      </c>
      <c r="V61" s="72">
        <v>0</v>
      </c>
      <c r="W61" s="74">
        <v>87.905399942545785</v>
      </c>
      <c r="X61" s="75">
        <v>0</v>
      </c>
      <c r="Y61" s="76">
        <v>0</v>
      </c>
      <c r="Z61" s="77">
        <v>0</v>
      </c>
      <c r="AA61" s="78">
        <v>0</v>
      </c>
      <c r="AB61" s="79">
        <v>87.905399942545785</v>
      </c>
      <c r="AC61" s="71">
        <v>157079.14484971034</v>
      </c>
      <c r="AD61" s="72">
        <v>183.8616599879559</v>
      </c>
      <c r="AE61" s="74">
        <v>87.905399942545785</v>
      </c>
      <c r="AF61" s="80"/>
      <c r="AG61" s="81">
        <v>0</v>
      </c>
      <c r="AH61" s="80"/>
      <c r="AI61" s="71">
        <v>35469.691649907254</v>
      </c>
      <c r="AJ61" s="72">
        <v>80.802222131025047</v>
      </c>
      <c r="AK61" s="72">
        <v>0</v>
      </c>
      <c r="AL61" s="82">
        <v>0</v>
      </c>
      <c r="AM61" s="131">
        <v>35469.691649907254</v>
      </c>
      <c r="AN61" s="83"/>
      <c r="AO61" s="84">
        <v>6743.999367147464</v>
      </c>
      <c r="AP61" s="83"/>
      <c r="AQ61" s="84">
        <v>97001.784511784514</v>
      </c>
      <c r="AR61" s="83"/>
      <c r="AS61" s="211"/>
      <c r="AT61" s="119">
        <v>-426616.76553146273</v>
      </c>
      <c r="AU61" s="119">
        <v>-189993.47743299999</v>
      </c>
      <c r="AV61" s="119">
        <v>-5091.9819619999998</v>
      </c>
      <c r="AW61" s="119">
        <v>-59126</v>
      </c>
      <c r="AX61" s="120">
        <v>-159633.284438</v>
      </c>
    </row>
    <row r="62" spans="1:50">
      <c r="A62" s="54">
        <v>394</v>
      </c>
      <c r="B62" s="55">
        <v>5314</v>
      </c>
      <c r="C62" s="57"/>
      <c r="D62" s="56" t="s">
        <v>265</v>
      </c>
      <c r="E62" s="67">
        <v>605.66666666666663</v>
      </c>
      <c r="F62" s="67">
        <v>1374251.6666666667</v>
      </c>
      <c r="G62" s="68">
        <v>1.95</v>
      </c>
      <c r="H62" s="67">
        <v>704744.44444444438</v>
      </c>
      <c r="I62" s="67">
        <v>104533.66666666667</v>
      </c>
      <c r="J62" s="60">
        <v>0</v>
      </c>
      <c r="K62" s="69">
        <v>1.65</v>
      </c>
      <c r="L62" s="67">
        <v>1162828.3333333333</v>
      </c>
      <c r="M62" s="67">
        <v>106448.95416666668</v>
      </c>
      <c r="N62" s="67">
        <v>1269277.2875000001</v>
      </c>
      <c r="O62" s="70">
        <v>2095.6697096862963</v>
      </c>
      <c r="P62" s="70">
        <v>2588.4423122528119</v>
      </c>
      <c r="Q62" s="70">
        <v>80.962581231426469</v>
      </c>
      <c r="R62" s="71">
        <v>110428.69765981421</v>
      </c>
      <c r="S62" s="72">
        <v>182.32586294961069</v>
      </c>
      <c r="T62" s="73">
        <v>88.00642617579868</v>
      </c>
      <c r="U62" s="71">
        <v>0</v>
      </c>
      <c r="V62" s="72">
        <v>0</v>
      </c>
      <c r="W62" s="74">
        <v>88.00642617579868</v>
      </c>
      <c r="X62" s="75">
        <v>0</v>
      </c>
      <c r="Y62" s="76">
        <v>0</v>
      </c>
      <c r="Z62" s="77">
        <v>0</v>
      </c>
      <c r="AA62" s="78">
        <v>0</v>
      </c>
      <c r="AB62" s="79">
        <v>88.00642617579868</v>
      </c>
      <c r="AC62" s="71">
        <v>110428.69765981421</v>
      </c>
      <c r="AD62" s="72">
        <v>182.32586294961069</v>
      </c>
      <c r="AE62" s="74">
        <v>88.00642617579868</v>
      </c>
      <c r="AF62" s="80"/>
      <c r="AG62" s="81">
        <v>0</v>
      </c>
      <c r="AH62" s="80"/>
      <c r="AI62" s="71">
        <v>72139.226672697958</v>
      </c>
      <c r="AJ62" s="72">
        <v>80.962581231426469</v>
      </c>
      <c r="AK62" s="72">
        <v>0</v>
      </c>
      <c r="AL62" s="82">
        <v>0</v>
      </c>
      <c r="AM62" s="131">
        <v>72139.226672697958</v>
      </c>
      <c r="AN62" s="83"/>
      <c r="AO62" s="84">
        <v>3340.4494217750348</v>
      </c>
      <c r="AP62" s="83"/>
      <c r="AQ62" s="84">
        <v>70474.444444444453</v>
      </c>
      <c r="AR62" s="83"/>
      <c r="AS62" s="211"/>
      <c r="AT62" s="119">
        <v>-306520.87982825947</v>
      </c>
      <c r="AU62" s="119">
        <v>-136508.85893300001</v>
      </c>
      <c r="AV62" s="119">
        <v>-3658.5500550000002</v>
      </c>
      <c r="AW62" s="119">
        <v>-47641</v>
      </c>
      <c r="AX62" s="120">
        <v>-114695.29270599999</v>
      </c>
    </row>
    <row r="63" spans="1:50">
      <c r="A63" s="54">
        <v>401</v>
      </c>
      <c r="B63" s="55">
        <v>4201</v>
      </c>
      <c r="C63" s="57"/>
      <c r="D63" s="56" t="s">
        <v>181</v>
      </c>
      <c r="E63" s="67">
        <v>1085.3333333333333</v>
      </c>
      <c r="F63" s="67">
        <v>1909526</v>
      </c>
      <c r="G63" s="68">
        <v>1.5666666666666667</v>
      </c>
      <c r="H63" s="67">
        <v>1219875.4248366014</v>
      </c>
      <c r="I63" s="67">
        <v>175417.66666666666</v>
      </c>
      <c r="J63" s="60">
        <v>0</v>
      </c>
      <c r="K63" s="69">
        <v>1.65</v>
      </c>
      <c r="L63" s="67">
        <v>2012794.4509803921</v>
      </c>
      <c r="M63" s="67">
        <v>217352.26249999998</v>
      </c>
      <c r="N63" s="67">
        <v>2230146.7134803925</v>
      </c>
      <c r="O63" s="70">
        <v>2054.8034829364797</v>
      </c>
      <c r="P63" s="70">
        <v>2588.4423122528119</v>
      </c>
      <c r="Q63" s="70">
        <v>79.383785113144441</v>
      </c>
      <c r="R63" s="71">
        <v>214295.12348465732</v>
      </c>
      <c r="S63" s="72">
        <v>197.44636684704301</v>
      </c>
      <c r="T63" s="73">
        <v>87.011784621281009</v>
      </c>
      <c r="U63" s="71">
        <v>0</v>
      </c>
      <c r="V63" s="72">
        <v>0</v>
      </c>
      <c r="W63" s="74">
        <v>87.011784621281009</v>
      </c>
      <c r="X63" s="75">
        <v>0</v>
      </c>
      <c r="Y63" s="76">
        <v>0</v>
      </c>
      <c r="Z63" s="77">
        <v>0</v>
      </c>
      <c r="AA63" s="78">
        <v>0</v>
      </c>
      <c r="AB63" s="79">
        <v>87.011784621281009</v>
      </c>
      <c r="AC63" s="71">
        <v>214295.12348465732</v>
      </c>
      <c r="AD63" s="72">
        <v>197.44636684704301</v>
      </c>
      <c r="AE63" s="74">
        <v>87.011784621281009</v>
      </c>
      <c r="AF63" s="80"/>
      <c r="AG63" s="81">
        <v>0</v>
      </c>
      <c r="AH63" s="80"/>
      <c r="AI63" s="71">
        <v>0</v>
      </c>
      <c r="AJ63" s="72">
        <v>79.383785113144441</v>
      </c>
      <c r="AK63" s="72">
        <v>0</v>
      </c>
      <c r="AL63" s="82">
        <v>0</v>
      </c>
      <c r="AM63" s="131">
        <v>0</v>
      </c>
      <c r="AN63" s="83"/>
      <c r="AO63" s="84">
        <v>5737.4577013113758</v>
      </c>
      <c r="AP63" s="83"/>
      <c r="AQ63" s="84">
        <v>121987.54248366015</v>
      </c>
      <c r="AR63" s="83"/>
      <c r="AS63" s="211"/>
      <c r="AT63" s="119">
        <v>-547717.63772590621</v>
      </c>
      <c r="AU63" s="119">
        <v>-243925.665962</v>
      </c>
      <c r="AV63" s="119">
        <v>-6537.409114</v>
      </c>
      <c r="AW63" s="119">
        <v>-83662</v>
      </c>
      <c r="AX63" s="120">
        <v>-204947.32631</v>
      </c>
    </row>
    <row r="64" spans="1:50">
      <c r="A64" s="54">
        <v>402</v>
      </c>
      <c r="B64" s="55">
        <v>4202</v>
      </c>
      <c r="C64" s="57"/>
      <c r="D64" s="56" t="s">
        <v>182</v>
      </c>
      <c r="E64" s="67">
        <v>584</v>
      </c>
      <c r="F64" s="67">
        <v>1273939</v>
      </c>
      <c r="G64" s="68">
        <v>1.9166666666666667</v>
      </c>
      <c r="H64" s="67">
        <v>665241.73250173253</v>
      </c>
      <c r="I64" s="67">
        <v>79501</v>
      </c>
      <c r="J64" s="60">
        <v>0</v>
      </c>
      <c r="K64" s="69">
        <v>1.65</v>
      </c>
      <c r="L64" s="67">
        <v>1097648.8586278583</v>
      </c>
      <c r="M64" s="67">
        <v>98040.695833333346</v>
      </c>
      <c r="N64" s="67">
        <v>1195689.5544611916</v>
      </c>
      <c r="O64" s="70">
        <v>2047.4136206527255</v>
      </c>
      <c r="P64" s="70">
        <v>2588.4423122528119</v>
      </c>
      <c r="Q64" s="70">
        <v>79.098290541804261</v>
      </c>
      <c r="R64" s="71">
        <v>116905.47968094669</v>
      </c>
      <c r="S64" s="72">
        <v>200.18061589203202</v>
      </c>
      <c r="T64" s="73">
        <v>86.831923041336694</v>
      </c>
      <c r="U64" s="71">
        <v>0</v>
      </c>
      <c r="V64" s="72">
        <v>0</v>
      </c>
      <c r="W64" s="74">
        <v>86.831923041336694</v>
      </c>
      <c r="X64" s="75">
        <v>0</v>
      </c>
      <c r="Y64" s="76">
        <v>0</v>
      </c>
      <c r="Z64" s="77">
        <v>0</v>
      </c>
      <c r="AA64" s="78">
        <v>0</v>
      </c>
      <c r="AB64" s="79">
        <v>86.831923041336694</v>
      </c>
      <c r="AC64" s="71">
        <v>116905.47968094669</v>
      </c>
      <c r="AD64" s="72">
        <v>200.18061589203202</v>
      </c>
      <c r="AE64" s="74">
        <v>86.831923041336694</v>
      </c>
      <c r="AF64" s="80"/>
      <c r="AG64" s="81">
        <v>0</v>
      </c>
      <c r="AH64" s="80"/>
      <c r="AI64" s="71">
        <v>44459.292074680423</v>
      </c>
      <c r="AJ64" s="72">
        <v>79.098290541804261</v>
      </c>
      <c r="AK64" s="72">
        <v>0</v>
      </c>
      <c r="AL64" s="82">
        <v>0</v>
      </c>
      <c r="AM64" s="131">
        <v>44459.292074680423</v>
      </c>
      <c r="AN64" s="83"/>
      <c r="AO64" s="84">
        <v>2086.5822905694195</v>
      </c>
      <c r="AP64" s="83"/>
      <c r="AQ64" s="84">
        <v>66524.173250173248</v>
      </c>
      <c r="AR64" s="83"/>
      <c r="AS64" s="211"/>
      <c r="AT64" s="119">
        <v>-288431.12298593594</v>
      </c>
      <c r="AU64" s="119">
        <v>-128452.598406</v>
      </c>
      <c r="AV64" s="119">
        <v>-3442.6356249999999</v>
      </c>
      <c r="AW64" s="119">
        <v>-46044</v>
      </c>
      <c r="AX64" s="120">
        <v>-107926.390185</v>
      </c>
    </row>
    <row r="65" spans="1:55" s="32" customFormat="1">
      <c r="A65" s="54">
        <v>403</v>
      </c>
      <c r="B65" s="55">
        <v>2228</v>
      </c>
      <c r="C65" s="57">
        <v>351</v>
      </c>
      <c r="D65" s="56" t="s">
        <v>183</v>
      </c>
      <c r="E65" s="67">
        <v>1060.3333333333333</v>
      </c>
      <c r="F65" s="67">
        <v>2304503.6666666665</v>
      </c>
      <c r="G65" s="68">
        <v>1.54</v>
      </c>
      <c r="H65" s="67">
        <v>1496430.9523809524</v>
      </c>
      <c r="I65" s="67">
        <v>244327.66666666666</v>
      </c>
      <c r="J65" s="60">
        <v>0</v>
      </c>
      <c r="K65" s="69">
        <v>1.65</v>
      </c>
      <c r="L65" s="67">
        <v>2469111.0714285714</v>
      </c>
      <c r="M65" s="67">
        <v>248028.42500000002</v>
      </c>
      <c r="N65" s="67">
        <v>2717139.4964285712</v>
      </c>
      <c r="O65" s="70">
        <v>2562.5333194862351</v>
      </c>
      <c r="P65" s="70">
        <v>2588.4423122528119</v>
      </c>
      <c r="Q65" s="70">
        <v>98.999050794219656</v>
      </c>
      <c r="R65" s="71">
        <v>10164.70240549267</v>
      </c>
      <c r="S65" s="72">
        <v>9.5863273236334514</v>
      </c>
      <c r="T65" s="73">
        <v>99.369402000358392</v>
      </c>
      <c r="U65" s="71">
        <v>0</v>
      </c>
      <c r="V65" s="72">
        <v>0</v>
      </c>
      <c r="W65" s="74">
        <v>99.369402000358392</v>
      </c>
      <c r="X65" s="75">
        <v>0</v>
      </c>
      <c r="Y65" s="76">
        <v>0</v>
      </c>
      <c r="Z65" s="77">
        <v>0</v>
      </c>
      <c r="AA65" s="78">
        <v>0</v>
      </c>
      <c r="AB65" s="79">
        <v>99.369402000358392</v>
      </c>
      <c r="AC65" s="71">
        <v>10164.70240549267</v>
      </c>
      <c r="AD65" s="72">
        <v>9.5863273236334514</v>
      </c>
      <c r="AE65" s="74">
        <v>99.369402000358392</v>
      </c>
      <c r="AF65" s="80"/>
      <c r="AG65" s="81">
        <v>0</v>
      </c>
      <c r="AH65" s="80"/>
      <c r="AI65" s="71">
        <v>0</v>
      </c>
      <c r="AJ65" s="72">
        <v>98.999050794219656</v>
      </c>
      <c r="AK65" s="72">
        <v>0</v>
      </c>
      <c r="AL65" s="82">
        <v>0</v>
      </c>
      <c r="AM65" s="131">
        <v>0</v>
      </c>
      <c r="AN65" s="83"/>
      <c r="AO65" s="84">
        <v>4903.0965475422208</v>
      </c>
      <c r="AP65" s="83"/>
      <c r="AQ65" s="84">
        <v>149643.09523809524</v>
      </c>
      <c r="AR65" s="83"/>
      <c r="AS65" s="211"/>
      <c r="AT65" s="119">
        <v>-538672.75930474454</v>
      </c>
      <c r="AU65" s="119">
        <v>-239897.535699</v>
      </c>
      <c r="AV65" s="119">
        <v>-6429.4519</v>
      </c>
      <c r="AW65" s="119">
        <v>-86175</v>
      </c>
      <c r="AX65" s="120">
        <v>-201562.87505</v>
      </c>
      <c r="AY65" s="7"/>
      <c r="AZ65" s="7"/>
      <c r="BA65" s="7"/>
      <c r="BB65" s="7"/>
      <c r="BC65" s="7"/>
    </row>
    <row r="66" spans="1:55">
      <c r="A66" s="54">
        <v>404</v>
      </c>
      <c r="B66" s="55">
        <v>4204</v>
      </c>
      <c r="C66" s="57"/>
      <c r="D66" s="56" t="s">
        <v>184</v>
      </c>
      <c r="E66" s="67">
        <v>16324</v>
      </c>
      <c r="F66" s="67">
        <v>36451318</v>
      </c>
      <c r="G66" s="68">
        <v>1.63</v>
      </c>
      <c r="H66" s="67">
        <v>22362771.779141106</v>
      </c>
      <c r="I66" s="67">
        <v>3212682</v>
      </c>
      <c r="J66" s="60">
        <v>6145000</v>
      </c>
      <c r="K66" s="69">
        <v>1.65</v>
      </c>
      <c r="L66" s="67">
        <v>30678174.662576687</v>
      </c>
      <c r="M66" s="67">
        <v>3956067.4004166671</v>
      </c>
      <c r="N66" s="67">
        <v>34634242.062993355</v>
      </c>
      <c r="O66" s="70">
        <v>2121.6761861671989</v>
      </c>
      <c r="P66" s="70">
        <v>2588.4423122528119</v>
      </c>
      <c r="Q66" s="70">
        <v>81.967296552212133</v>
      </c>
      <c r="R66" s="71">
        <v>2819211.3896219712</v>
      </c>
      <c r="S66" s="72">
        <v>172.70346665167673</v>
      </c>
      <c r="T66" s="73">
        <v>88.639396827893648</v>
      </c>
      <c r="U66" s="71">
        <v>0</v>
      </c>
      <c r="V66" s="72">
        <v>0</v>
      </c>
      <c r="W66" s="74">
        <v>88.639396827893648</v>
      </c>
      <c r="X66" s="75">
        <v>0</v>
      </c>
      <c r="Y66" s="76">
        <v>0</v>
      </c>
      <c r="Z66" s="77">
        <v>0</v>
      </c>
      <c r="AA66" s="78">
        <v>0</v>
      </c>
      <c r="AB66" s="79">
        <v>88.639396827893648</v>
      </c>
      <c r="AC66" s="71">
        <v>2819211.3896219712</v>
      </c>
      <c r="AD66" s="72">
        <v>172.70346665167673</v>
      </c>
      <c r="AE66" s="74">
        <v>88.639396827893648</v>
      </c>
      <c r="AF66" s="80"/>
      <c r="AG66" s="81">
        <v>0</v>
      </c>
      <c r="AH66" s="80"/>
      <c r="AI66" s="71">
        <v>0</v>
      </c>
      <c r="AJ66" s="72">
        <v>81.967296552212133</v>
      </c>
      <c r="AK66" s="72">
        <v>0</v>
      </c>
      <c r="AL66" s="82">
        <v>0</v>
      </c>
      <c r="AM66" s="131">
        <v>0</v>
      </c>
      <c r="AN66" s="83"/>
      <c r="AO66" s="84">
        <v>280530.68666031043</v>
      </c>
      <c r="AP66" s="83"/>
      <c r="AQ66" s="84">
        <v>2236277.1779141105</v>
      </c>
      <c r="AR66" s="83"/>
      <c r="AS66" s="211"/>
      <c r="AT66" s="119">
        <v>-8219784.5118535543</v>
      </c>
      <c r="AU66" s="119">
        <v>-3660675.2695499999</v>
      </c>
      <c r="AV66" s="119">
        <v>-98109.117700000003</v>
      </c>
      <c r="AW66" s="119">
        <v>-2260246</v>
      </c>
      <c r="AX66" s="120">
        <v>-3075714.095212</v>
      </c>
    </row>
    <row r="67" spans="1:55">
      <c r="A67" s="54">
        <v>405</v>
      </c>
      <c r="B67" s="55">
        <v>4205</v>
      </c>
      <c r="C67" s="57"/>
      <c r="D67" s="56" t="s">
        <v>185</v>
      </c>
      <c r="E67" s="67">
        <v>2056.3333333333335</v>
      </c>
      <c r="F67" s="67">
        <v>4006234.3333333335</v>
      </c>
      <c r="G67" s="68">
        <v>1.6333333333333335</v>
      </c>
      <c r="H67" s="67">
        <v>2451453.4469696968</v>
      </c>
      <c r="I67" s="67">
        <v>392877.33333333331</v>
      </c>
      <c r="J67" s="60">
        <v>0</v>
      </c>
      <c r="K67" s="69">
        <v>1.65</v>
      </c>
      <c r="L67" s="67">
        <v>4044898.1875</v>
      </c>
      <c r="M67" s="67">
        <v>397222.86250000005</v>
      </c>
      <c r="N67" s="67">
        <v>4442121.05</v>
      </c>
      <c r="O67" s="70">
        <v>2160.2144837088667</v>
      </c>
      <c r="P67" s="70">
        <v>2588.4423122528119</v>
      </c>
      <c r="Q67" s="70">
        <v>83.456157144516638</v>
      </c>
      <c r="R67" s="71">
        <v>325814.28849547042</v>
      </c>
      <c r="S67" s="72">
        <v>158.4442965612597</v>
      </c>
      <c r="T67" s="73">
        <v>89.577379001045486</v>
      </c>
      <c r="U67" s="71">
        <v>0</v>
      </c>
      <c r="V67" s="72">
        <v>0</v>
      </c>
      <c r="W67" s="74">
        <v>89.577379001045486</v>
      </c>
      <c r="X67" s="75">
        <v>0</v>
      </c>
      <c r="Y67" s="76">
        <v>0</v>
      </c>
      <c r="Z67" s="77">
        <v>0</v>
      </c>
      <c r="AA67" s="78">
        <v>0</v>
      </c>
      <c r="AB67" s="79">
        <v>89.577379001045486</v>
      </c>
      <c r="AC67" s="71">
        <v>325814.28849547042</v>
      </c>
      <c r="AD67" s="72">
        <v>158.4442965612597</v>
      </c>
      <c r="AE67" s="74">
        <v>89.577379001045486</v>
      </c>
      <c r="AF67" s="80"/>
      <c r="AG67" s="81">
        <v>0</v>
      </c>
      <c r="AH67" s="80"/>
      <c r="AI67" s="71">
        <v>81992.080439345242</v>
      </c>
      <c r="AJ67" s="72">
        <v>83.456157144516638</v>
      </c>
      <c r="AK67" s="72">
        <v>0</v>
      </c>
      <c r="AL67" s="82">
        <v>0</v>
      </c>
      <c r="AM67" s="131">
        <v>81992.080439345242</v>
      </c>
      <c r="AN67" s="83"/>
      <c r="AO67" s="84">
        <v>10832.282806401281</v>
      </c>
      <c r="AP67" s="83"/>
      <c r="AQ67" s="84">
        <v>245145.3446969697</v>
      </c>
      <c r="AR67" s="83"/>
      <c r="AS67" s="211"/>
      <c r="AT67" s="119">
        <v>-1052220.8563284841</v>
      </c>
      <c r="AU67" s="119">
        <v>-468605.82066500001</v>
      </c>
      <c r="AV67" s="119">
        <v>-12559.022647</v>
      </c>
      <c r="AW67" s="119">
        <v>-162529</v>
      </c>
      <c r="AX67" s="120">
        <v>-393724.49659900001</v>
      </c>
    </row>
    <row r="68" spans="1:55">
      <c r="A68" s="54">
        <v>406</v>
      </c>
      <c r="B68" s="55">
        <v>4206</v>
      </c>
      <c r="C68" s="57"/>
      <c r="D68" s="56" t="s">
        <v>186</v>
      </c>
      <c r="E68" s="67">
        <v>3269</v>
      </c>
      <c r="F68" s="67">
        <v>6260519.333333333</v>
      </c>
      <c r="G68" s="68">
        <v>1.89</v>
      </c>
      <c r="H68" s="67">
        <v>3312444.0917107589</v>
      </c>
      <c r="I68" s="67">
        <v>561544.33333333337</v>
      </c>
      <c r="J68" s="60">
        <v>0</v>
      </c>
      <c r="K68" s="69">
        <v>1.65</v>
      </c>
      <c r="L68" s="67">
        <v>5465532.7513227519</v>
      </c>
      <c r="M68" s="67">
        <v>568600.43333333347</v>
      </c>
      <c r="N68" s="67">
        <v>6034133.1846560845</v>
      </c>
      <c r="O68" s="70">
        <v>1845.8651528467681</v>
      </c>
      <c r="P68" s="70">
        <v>2588.4423122528119</v>
      </c>
      <c r="Q68" s="70">
        <v>71.311813445061759</v>
      </c>
      <c r="R68" s="71">
        <v>898169.35161639203</v>
      </c>
      <c r="S68" s="72">
        <v>274.75354898023619</v>
      </c>
      <c r="T68" s="73">
        <v>81.926442470388906</v>
      </c>
      <c r="U68" s="71">
        <v>344689</v>
      </c>
      <c r="V68" s="72">
        <v>105.44172529825634</v>
      </c>
      <c r="W68" s="74">
        <v>86.000001490774665</v>
      </c>
      <c r="X68" s="75">
        <v>0</v>
      </c>
      <c r="Y68" s="76">
        <v>0</v>
      </c>
      <c r="Z68" s="77">
        <v>344689</v>
      </c>
      <c r="AA68" s="78">
        <v>105.44172529825634</v>
      </c>
      <c r="AB68" s="79">
        <v>86.000001490774665</v>
      </c>
      <c r="AC68" s="71">
        <v>1242858.3516163919</v>
      </c>
      <c r="AD68" s="72">
        <v>380.19527427849255</v>
      </c>
      <c r="AE68" s="74">
        <v>86.000001490774665</v>
      </c>
      <c r="AF68" s="80"/>
      <c r="AG68" s="81">
        <v>0</v>
      </c>
      <c r="AH68" s="80"/>
      <c r="AI68" s="71">
        <v>94202.01756464623</v>
      </c>
      <c r="AJ68" s="72">
        <v>71.311813445061759</v>
      </c>
      <c r="AK68" s="72">
        <v>0</v>
      </c>
      <c r="AL68" s="82">
        <v>0</v>
      </c>
      <c r="AM68" s="131">
        <v>94202.01756464623</v>
      </c>
      <c r="AN68" s="83"/>
      <c r="AO68" s="84">
        <v>31332.101940920413</v>
      </c>
      <c r="AP68" s="83"/>
      <c r="AQ68" s="84">
        <v>331244.40917107585</v>
      </c>
      <c r="AR68" s="83"/>
      <c r="AS68" s="211"/>
      <c r="AT68" s="119">
        <v>-1637625.4874758977</v>
      </c>
      <c r="AU68" s="119">
        <v>-729315.36272500001</v>
      </c>
      <c r="AV68" s="119">
        <v>-19546.253489999999</v>
      </c>
      <c r="AW68" s="119">
        <v>-282169</v>
      </c>
      <c r="AX68" s="120">
        <v>-612773.70316000003</v>
      </c>
    </row>
    <row r="69" spans="1:55">
      <c r="A69" s="54">
        <v>407</v>
      </c>
      <c r="B69" s="55">
        <v>4207</v>
      </c>
      <c r="C69" s="57"/>
      <c r="D69" s="56" t="s">
        <v>187</v>
      </c>
      <c r="E69" s="67">
        <v>1617.6666666666667</v>
      </c>
      <c r="F69" s="67">
        <v>2797548</v>
      </c>
      <c r="G69" s="68">
        <v>1.84</v>
      </c>
      <c r="H69" s="67">
        <v>1520406.5217391301</v>
      </c>
      <c r="I69" s="67">
        <v>228599</v>
      </c>
      <c r="J69" s="60">
        <v>0</v>
      </c>
      <c r="K69" s="69">
        <v>1.65</v>
      </c>
      <c r="L69" s="67">
        <v>2508670.760869565</v>
      </c>
      <c r="M69" s="67">
        <v>233675.76249999998</v>
      </c>
      <c r="N69" s="67">
        <v>2742346.5233695651</v>
      </c>
      <c r="O69" s="70">
        <v>1695.2482114380166</v>
      </c>
      <c r="P69" s="70">
        <v>2588.4423122528119</v>
      </c>
      <c r="Q69" s="70">
        <v>65.492987941561765</v>
      </c>
      <c r="R69" s="71">
        <v>534609.41978801822</v>
      </c>
      <c r="S69" s="72">
        <v>330.48181730147428</v>
      </c>
      <c r="T69" s="73">
        <v>78.260582403183918</v>
      </c>
      <c r="U69" s="71">
        <v>324068</v>
      </c>
      <c r="V69" s="72">
        <v>200.33051720585203</v>
      </c>
      <c r="W69" s="74">
        <v>86.000006081183429</v>
      </c>
      <c r="X69" s="75">
        <v>0</v>
      </c>
      <c r="Y69" s="76">
        <v>0</v>
      </c>
      <c r="Z69" s="77">
        <v>324068</v>
      </c>
      <c r="AA69" s="78">
        <v>200.33051720585203</v>
      </c>
      <c r="AB69" s="79">
        <v>86.000006081183429</v>
      </c>
      <c r="AC69" s="71">
        <v>858677.41978801822</v>
      </c>
      <c r="AD69" s="72">
        <v>530.81233450732634</v>
      </c>
      <c r="AE69" s="74">
        <v>86.000006081183429</v>
      </c>
      <c r="AF69" s="80"/>
      <c r="AG69" s="81">
        <v>0</v>
      </c>
      <c r="AH69" s="80"/>
      <c r="AI69" s="71">
        <v>283088.5879970339</v>
      </c>
      <c r="AJ69" s="72">
        <v>65.492987941561765</v>
      </c>
      <c r="AK69" s="72">
        <v>0</v>
      </c>
      <c r="AL69" s="82">
        <v>0</v>
      </c>
      <c r="AM69" s="131">
        <v>283088.5879970339</v>
      </c>
      <c r="AN69" s="83"/>
      <c r="AO69" s="84">
        <v>9661.0228948161493</v>
      </c>
      <c r="AP69" s="83"/>
      <c r="AQ69" s="84">
        <v>152040.65217391305</v>
      </c>
      <c r="AR69" s="83"/>
      <c r="AS69" s="211"/>
      <c r="AT69" s="119">
        <v>-819566.4836063789</v>
      </c>
      <c r="AU69" s="119">
        <v>-364993.35888499999</v>
      </c>
      <c r="AV69" s="119">
        <v>-9782.1231790000002</v>
      </c>
      <c r="AW69" s="119">
        <v>-103678</v>
      </c>
      <c r="AX69" s="120">
        <v>-306668.88918499998</v>
      </c>
    </row>
    <row r="70" spans="1:55">
      <c r="A70" s="54">
        <v>408</v>
      </c>
      <c r="B70" s="55">
        <v>4208</v>
      </c>
      <c r="C70" s="57"/>
      <c r="D70" s="56" t="s">
        <v>188</v>
      </c>
      <c r="E70" s="67">
        <v>207</v>
      </c>
      <c r="F70" s="67">
        <v>340646.33333333331</v>
      </c>
      <c r="G70" s="68">
        <v>1.8333333333333333</v>
      </c>
      <c r="H70" s="67">
        <v>185512.96296296295</v>
      </c>
      <c r="I70" s="67">
        <v>27492</v>
      </c>
      <c r="J70" s="60">
        <v>0</v>
      </c>
      <c r="K70" s="69">
        <v>1.65</v>
      </c>
      <c r="L70" s="67">
        <v>306096.38888888888</v>
      </c>
      <c r="M70" s="67">
        <v>33820.64166666667</v>
      </c>
      <c r="N70" s="67">
        <v>339917.03055555554</v>
      </c>
      <c r="O70" s="70">
        <v>1642.1112587224904</v>
      </c>
      <c r="P70" s="70">
        <v>2588.4423122528119</v>
      </c>
      <c r="Q70" s="70">
        <v>63.44013350999905</v>
      </c>
      <c r="R70" s="71">
        <v>72479.495389887321</v>
      </c>
      <c r="S70" s="72">
        <v>350.14248980621892</v>
      </c>
      <c r="T70" s="73">
        <v>76.967284111299406</v>
      </c>
      <c r="U70" s="71">
        <v>48398</v>
      </c>
      <c r="V70" s="72">
        <v>233.80676328502415</v>
      </c>
      <c r="W70" s="74">
        <v>86.000004762567613</v>
      </c>
      <c r="X70" s="75">
        <v>0</v>
      </c>
      <c r="Y70" s="76">
        <v>0</v>
      </c>
      <c r="Z70" s="77">
        <v>48398</v>
      </c>
      <c r="AA70" s="78">
        <v>233.80676328502415</v>
      </c>
      <c r="AB70" s="79">
        <v>86.000004762567613</v>
      </c>
      <c r="AC70" s="71">
        <v>120877.49538988732</v>
      </c>
      <c r="AD70" s="72">
        <v>583.94925309124301</v>
      </c>
      <c r="AE70" s="74">
        <v>86.000004762567613</v>
      </c>
      <c r="AF70" s="80"/>
      <c r="AG70" s="81">
        <v>0</v>
      </c>
      <c r="AH70" s="80"/>
      <c r="AI70" s="71">
        <v>7109.1319074835183</v>
      </c>
      <c r="AJ70" s="72">
        <v>63.44013350999905</v>
      </c>
      <c r="AK70" s="72">
        <v>0</v>
      </c>
      <c r="AL70" s="82">
        <v>0</v>
      </c>
      <c r="AM70" s="131">
        <v>7109.1319074835183</v>
      </c>
      <c r="AN70" s="83"/>
      <c r="AO70" s="84">
        <v>1588.6328170710449</v>
      </c>
      <c r="AP70" s="83"/>
      <c r="AQ70" s="84">
        <v>18551.296296296296</v>
      </c>
      <c r="AR70" s="83"/>
      <c r="AS70" s="211"/>
      <c r="AT70" s="119">
        <v>-105523.58158022047</v>
      </c>
      <c r="AU70" s="119">
        <v>-46994.853074999999</v>
      </c>
      <c r="AV70" s="119">
        <v>-1259.500839</v>
      </c>
      <c r="AW70" s="119">
        <v>-8606</v>
      </c>
      <c r="AX70" s="120">
        <v>-39485.264702</v>
      </c>
    </row>
    <row r="71" spans="1:55">
      <c r="A71" s="54">
        <v>409</v>
      </c>
      <c r="B71" s="55">
        <v>4209</v>
      </c>
      <c r="C71" s="57"/>
      <c r="D71" s="56" t="s">
        <v>189</v>
      </c>
      <c r="E71" s="67">
        <v>2510.6666666666665</v>
      </c>
      <c r="F71" s="67">
        <v>5567066.333333333</v>
      </c>
      <c r="G71" s="68">
        <v>1.64</v>
      </c>
      <c r="H71" s="67">
        <v>3394552.6422764231</v>
      </c>
      <c r="I71" s="67">
        <v>396538.33333333331</v>
      </c>
      <c r="J71" s="60">
        <v>0</v>
      </c>
      <c r="K71" s="69">
        <v>1.65</v>
      </c>
      <c r="L71" s="67">
        <v>5601011.8597560972</v>
      </c>
      <c r="M71" s="67">
        <v>484380.16666666669</v>
      </c>
      <c r="N71" s="67">
        <v>6085392.0264227642</v>
      </c>
      <c r="O71" s="70">
        <v>2423.8151990531455</v>
      </c>
      <c r="P71" s="70">
        <v>2588.4423122528119</v>
      </c>
      <c r="Q71" s="70">
        <v>93.639915696773414</v>
      </c>
      <c r="R71" s="71">
        <v>152929.80804978605</v>
      </c>
      <c r="S71" s="72">
        <v>60.912031883876551</v>
      </c>
      <c r="T71" s="73">
        <v>95.99314688896726</v>
      </c>
      <c r="U71" s="71">
        <v>0</v>
      </c>
      <c r="V71" s="72">
        <v>0</v>
      </c>
      <c r="W71" s="74">
        <v>95.99314688896726</v>
      </c>
      <c r="X71" s="75">
        <v>0</v>
      </c>
      <c r="Y71" s="76">
        <v>0</v>
      </c>
      <c r="Z71" s="77">
        <v>0</v>
      </c>
      <c r="AA71" s="78">
        <v>0</v>
      </c>
      <c r="AB71" s="79">
        <v>95.99314688896726</v>
      </c>
      <c r="AC71" s="71">
        <v>152929.80804978605</v>
      </c>
      <c r="AD71" s="72">
        <v>60.912031883876551</v>
      </c>
      <c r="AE71" s="74">
        <v>95.99314688896726</v>
      </c>
      <c r="AF71" s="80"/>
      <c r="AG71" s="81">
        <v>0</v>
      </c>
      <c r="AH71" s="80"/>
      <c r="AI71" s="71">
        <v>0</v>
      </c>
      <c r="AJ71" s="72">
        <v>93.639915696773414</v>
      </c>
      <c r="AK71" s="72">
        <v>0</v>
      </c>
      <c r="AL71" s="82">
        <v>0</v>
      </c>
      <c r="AM71" s="131">
        <v>0</v>
      </c>
      <c r="AN71" s="83"/>
      <c r="AO71" s="84">
        <v>30410.229128615392</v>
      </c>
      <c r="AP71" s="83"/>
      <c r="AQ71" s="84">
        <v>339455.26422764227</v>
      </c>
      <c r="AR71" s="83"/>
      <c r="AS71" s="211"/>
      <c r="AT71" s="119">
        <v>-1275327.8573838072</v>
      </c>
      <c r="AU71" s="119">
        <v>-567966.36716699996</v>
      </c>
      <c r="AV71" s="119">
        <v>-15221.967277</v>
      </c>
      <c r="AW71" s="119">
        <v>-205732</v>
      </c>
      <c r="AX71" s="120">
        <v>-477207.62768400001</v>
      </c>
    </row>
    <row r="72" spans="1:55">
      <c r="A72" s="54">
        <v>410</v>
      </c>
      <c r="B72" s="55">
        <v>4210</v>
      </c>
      <c r="C72" s="57"/>
      <c r="D72" s="56" t="s">
        <v>190</v>
      </c>
      <c r="E72" s="67">
        <v>281.66666666666669</v>
      </c>
      <c r="F72" s="67">
        <v>493960</v>
      </c>
      <c r="G72" s="68">
        <v>1.8500000000000003</v>
      </c>
      <c r="H72" s="67">
        <v>267005.40540540538</v>
      </c>
      <c r="I72" s="67">
        <v>37687.333333333336</v>
      </c>
      <c r="J72" s="60">
        <v>0</v>
      </c>
      <c r="K72" s="69">
        <v>1.65</v>
      </c>
      <c r="L72" s="67">
        <v>440558.91891891888</v>
      </c>
      <c r="M72" s="67">
        <v>46877.875</v>
      </c>
      <c r="N72" s="67">
        <v>487436.79391891888</v>
      </c>
      <c r="O72" s="70">
        <v>1730.5448304813688</v>
      </c>
      <c r="P72" s="70">
        <v>2588.4423122528119</v>
      </c>
      <c r="Q72" s="70">
        <v>66.856611881576569</v>
      </c>
      <c r="R72" s="71">
        <v>89407.215891947242</v>
      </c>
      <c r="S72" s="72">
        <v>317.422068255434</v>
      </c>
      <c r="T72" s="73">
        <v>79.119665485393227</v>
      </c>
      <c r="U72" s="71">
        <v>50163</v>
      </c>
      <c r="V72" s="72">
        <v>178.09349112426034</v>
      </c>
      <c r="W72" s="74">
        <v>86.000000051136723</v>
      </c>
      <c r="X72" s="75">
        <v>0</v>
      </c>
      <c r="Y72" s="76">
        <v>0</v>
      </c>
      <c r="Z72" s="77">
        <v>50163</v>
      </c>
      <c r="AA72" s="78">
        <v>178.09349112426034</v>
      </c>
      <c r="AB72" s="79">
        <v>86.000000051136723</v>
      </c>
      <c r="AC72" s="71">
        <v>139570.21589194724</v>
      </c>
      <c r="AD72" s="72">
        <v>495.51555937969431</v>
      </c>
      <c r="AE72" s="74">
        <v>86.000000051136723</v>
      </c>
      <c r="AF72" s="80"/>
      <c r="AG72" s="81">
        <v>0</v>
      </c>
      <c r="AH72" s="80"/>
      <c r="AI72" s="71">
        <v>6214.9134820190447</v>
      </c>
      <c r="AJ72" s="72">
        <v>66.856611881576569</v>
      </c>
      <c r="AK72" s="72">
        <v>0</v>
      </c>
      <c r="AL72" s="82">
        <v>0</v>
      </c>
      <c r="AM72" s="131">
        <v>6214.9134820190447</v>
      </c>
      <c r="AN72" s="83"/>
      <c r="AO72" s="84">
        <v>1505.9064347483729</v>
      </c>
      <c r="AP72" s="83"/>
      <c r="AQ72" s="84">
        <v>26700.540540540536</v>
      </c>
      <c r="AR72" s="83"/>
      <c r="AS72" s="211"/>
      <c r="AT72" s="119">
        <v>-140195.61552800718</v>
      </c>
      <c r="AU72" s="119">
        <v>-62436.019086</v>
      </c>
      <c r="AV72" s="119">
        <v>-1673.336828</v>
      </c>
      <c r="AW72" s="119">
        <v>-11434</v>
      </c>
      <c r="AX72" s="120">
        <v>-52458.994532999997</v>
      </c>
    </row>
    <row r="73" spans="1:55">
      <c r="A73" s="54">
        <v>411</v>
      </c>
      <c r="B73" s="55">
        <v>4211</v>
      </c>
      <c r="C73" s="57"/>
      <c r="D73" s="56" t="s">
        <v>191</v>
      </c>
      <c r="E73" s="67">
        <v>535.66666666666663</v>
      </c>
      <c r="F73" s="67">
        <v>771635.33333333337</v>
      </c>
      <c r="G73" s="68">
        <v>1.37</v>
      </c>
      <c r="H73" s="67">
        <v>563237.46958637459</v>
      </c>
      <c r="I73" s="67">
        <v>77164.666666666672</v>
      </c>
      <c r="J73" s="60">
        <v>0</v>
      </c>
      <c r="K73" s="69">
        <v>1.65</v>
      </c>
      <c r="L73" s="67">
        <v>929341.82481751824</v>
      </c>
      <c r="M73" s="67">
        <v>90011.28333333334</v>
      </c>
      <c r="N73" s="67">
        <v>1019353.1081508514</v>
      </c>
      <c r="O73" s="70">
        <v>1902.9616206923176</v>
      </c>
      <c r="P73" s="70">
        <v>2588.4423122528119</v>
      </c>
      <c r="Q73" s="70">
        <v>73.517636907893987</v>
      </c>
      <c r="R73" s="71">
        <v>135859.98813165139</v>
      </c>
      <c r="S73" s="72">
        <v>253.62785587738284</v>
      </c>
      <c r="T73" s="73">
        <v>83.316111251973211</v>
      </c>
      <c r="U73" s="71">
        <v>37213</v>
      </c>
      <c r="V73" s="72">
        <v>69.470441817050414</v>
      </c>
      <c r="W73" s="74">
        <v>85.999981836540655</v>
      </c>
      <c r="X73" s="75">
        <v>0</v>
      </c>
      <c r="Y73" s="76">
        <v>0</v>
      </c>
      <c r="Z73" s="77">
        <v>37213</v>
      </c>
      <c r="AA73" s="78">
        <v>69.470441817050414</v>
      </c>
      <c r="AB73" s="79">
        <v>85.999981836540655</v>
      </c>
      <c r="AC73" s="71">
        <v>173072.98813165139</v>
      </c>
      <c r="AD73" s="72">
        <v>323.09829769443326</v>
      </c>
      <c r="AE73" s="74">
        <v>85.999981836540655</v>
      </c>
      <c r="AF73" s="80"/>
      <c r="AG73" s="81">
        <v>0</v>
      </c>
      <c r="AH73" s="80"/>
      <c r="AI73" s="71">
        <v>18591.828370469822</v>
      </c>
      <c r="AJ73" s="72">
        <v>73.517636907893987</v>
      </c>
      <c r="AK73" s="72">
        <v>0</v>
      </c>
      <c r="AL73" s="82">
        <v>0</v>
      </c>
      <c r="AM73" s="131">
        <v>18591.828370469822</v>
      </c>
      <c r="AN73" s="83"/>
      <c r="AO73" s="84">
        <v>3442.6874453729361</v>
      </c>
      <c r="AP73" s="83"/>
      <c r="AQ73" s="84">
        <v>56323.746958637465</v>
      </c>
      <c r="AR73" s="83"/>
      <c r="AS73" s="211"/>
      <c r="AT73" s="119">
        <v>-271346.35263485264</v>
      </c>
      <c r="AU73" s="119">
        <v>-120843.90790799999</v>
      </c>
      <c r="AV73" s="119">
        <v>-3238.7164419999999</v>
      </c>
      <c r="AW73" s="119">
        <v>-28889</v>
      </c>
      <c r="AX73" s="120">
        <v>-101533.537805</v>
      </c>
    </row>
    <row r="74" spans="1:55">
      <c r="A74" s="54">
        <v>412</v>
      </c>
      <c r="B74" s="55">
        <v>4212</v>
      </c>
      <c r="C74" s="57"/>
      <c r="D74" s="56" t="s">
        <v>192</v>
      </c>
      <c r="E74" s="67">
        <v>5914.333333333333</v>
      </c>
      <c r="F74" s="67">
        <v>13046535</v>
      </c>
      <c r="G74" s="68">
        <v>1.5066666666666666</v>
      </c>
      <c r="H74" s="67">
        <v>8663452.8821290564</v>
      </c>
      <c r="I74" s="67">
        <v>1130426.6666666667</v>
      </c>
      <c r="J74" s="60">
        <v>0</v>
      </c>
      <c r="K74" s="69">
        <v>1.65</v>
      </c>
      <c r="L74" s="67">
        <v>14294697.255512943</v>
      </c>
      <c r="M74" s="67">
        <v>1395606.8766666667</v>
      </c>
      <c r="N74" s="67">
        <v>15690304.132179609</v>
      </c>
      <c r="O74" s="70">
        <v>2652.9286139062633</v>
      </c>
      <c r="P74" s="70">
        <v>2588.4423122528119</v>
      </c>
      <c r="Q74" s="70">
        <v>102.49131693405702</v>
      </c>
      <c r="R74" s="71">
        <v>-141115.5888625868</v>
      </c>
      <c r="S74" s="72">
        <v>-23.859931611777061</v>
      </c>
      <c r="T74" s="73">
        <v>101.56952966845591</v>
      </c>
      <c r="U74" s="71">
        <v>0</v>
      </c>
      <c r="V74" s="72">
        <v>0</v>
      </c>
      <c r="W74" s="74">
        <v>101.56952966845591</v>
      </c>
      <c r="X74" s="75">
        <v>0</v>
      </c>
      <c r="Y74" s="76">
        <v>0</v>
      </c>
      <c r="Z74" s="77">
        <v>0</v>
      </c>
      <c r="AA74" s="78">
        <v>0</v>
      </c>
      <c r="AB74" s="79">
        <v>101.56952966845591</v>
      </c>
      <c r="AC74" s="71">
        <v>-141115.5888625868</v>
      </c>
      <c r="AD74" s="72">
        <v>-23.859931611777061</v>
      </c>
      <c r="AE74" s="74">
        <v>101.56952966845591</v>
      </c>
      <c r="AF74" s="80"/>
      <c r="AG74" s="81">
        <v>0</v>
      </c>
      <c r="AH74" s="80"/>
      <c r="AI74" s="71">
        <v>0</v>
      </c>
      <c r="AJ74" s="72">
        <v>102.49131693405702</v>
      </c>
      <c r="AK74" s="72">
        <v>0</v>
      </c>
      <c r="AL74" s="82">
        <v>0</v>
      </c>
      <c r="AM74" s="131">
        <v>0</v>
      </c>
      <c r="AN74" s="83"/>
      <c r="AO74" s="84">
        <v>67398.720180037373</v>
      </c>
      <c r="AP74" s="83"/>
      <c r="AQ74" s="84">
        <v>866345.28821290564</v>
      </c>
      <c r="AR74" s="83"/>
      <c r="AS74" s="211"/>
      <c r="AT74" s="119">
        <v>-2990337.3046852001</v>
      </c>
      <c r="AU74" s="119">
        <v>-1331744.6221479999</v>
      </c>
      <c r="AV74" s="119">
        <v>-35691.854715000001</v>
      </c>
      <c r="AW74" s="119">
        <v>-445213</v>
      </c>
      <c r="AX74" s="120">
        <v>-1118937.191625</v>
      </c>
    </row>
    <row r="75" spans="1:55">
      <c r="A75" s="54">
        <v>413</v>
      </c>
      <c r="B75" s="55">
        <v>4213</v>
      </c>
      <c r="C75" s="57"/>
      <c r="D75" s="56" t="s">
        <v>193</v>
      </c>
      <c r="E75" s="67">
        <v>2101</v>
      </c>
      <c r="F75" s="67">
        <v>4680831</v>
      </c>
      <c r="G75" s="68">
        <v>1.89</v>
      </c>
      <c r="H75" s="67">
        <v>2476630.158730159</v>
      </c>
      <c r="I75" s="67">
        <v>377752.66666666669</v>
      </c>
      <c r="J75" s="60">
        <v>0</v>
      </c>
      <c r="K75" s="69">
        <v>1.65</v>
      </c>
      <c r="L75" s="67">
        <v>4086439.7619047626</v>
      </c>
      <c r="M75" s="67">
        <v>464537.52916666662</v>
      </c>
      <c r="N75" s="67">
        <v>4550977.2910714289</v>
      </c>
      <c r="O75" s="70">
        <v>2166.1005669069154</v>
      </c>
      <c r="P75" s="70">
        <v>2588.4423122528119</v>
      </c>
      <c r="Q75" s="70">
        <v>83.68355580703215</v>
      </c>
      <c r="R75" s="71">
        <v>328315.80257953971</v>
      </c>
      <c r="S75" s="72">
        <v>156.26644577798177</v>
      </c>
      <c r="T75" s="73">
        <v>89.720640158430257</v>
      </c>
      <c r="U75" s="71">
        <v>0</v>
      </c>
      <c r="V75" s="72">
        <v>0</v>
      </c>
      <c r="W75" s="74">
        <v>89.720640158430257</v>
      </c>
      <c r="X75" s="75">
        <v>0</v>
      </c>
      <c r="Y75" s="76">
        <v>0</v>
      </c>
      <c r="Z75" s="77">
        <v>0</v>
      </c>
      <c r="AA75" s="78">
        <v>0</v>
      </c>
      <c r="AB75" s="79">
        <v>89.720640158430257</v>
      </c>
      <c r="AC75" s="71">
        <v>328315.80257953971</v>
      </c>
      <c r="AD75" s="72">
        <v>156.26644577798177</v>
      </c>
      <c r="AE75" s="74">
        <v>89.720640158430257</v>
      </c>
      <c r="AF75" s="80"/>
      <c r="AG75" s="81">
        <v>0</v>
      </c>
      <c r="AH75" s="80"/>
      <c r="AI75" s="71">
        <v>0</v>
      </c>
      <c r="AJ75" s="72">
        <v>83.68355580703215</v>
      </c>
      <c r="AK75" s="72">
        <v>0</v>
      </c>
      <c r="AL75" s="82">
        <v>0</v>
      </c>
      <c r="AM75" s="131">
        <v>0</v>
      </c>
      <c r="AN75" s="83"/>
      <c r="AO75" s="84">
        <v>18307.26068638411</v>
      </c>
      <c r="AP75" s="83"/>
      <c r="AQ75" s="84">
        <v>247663.01587301595</v>
      </c>
      <c r="AR75" s="83"/>
      <c r="AS75" s="211"/>
      <c r="AT75" s="119">
        <v>-1045185.9508898027</v>
      </c>
      <c r="AU75" s="119">
        <v>-465472.83046000003</v>
      </c>
      <c r="AV75" s="119">
        <v>-12475.055925000001</v>
      </c>
      <c r="AW75" s="119">
        <v>-165166</v>
      </c>
      <c r="AX75" s="120">
        <v>-391092.14561900002</v>
      </c>
    </row>
    <row r="76" spans="1:55">
      <c r="A76" s="54">
        <v>414</v>
      </c>
      <c r="B76" s="55">
        <v>4214</v>
      </c>
      <c r="C76" s="57"/>
      <c r="D76" s="56" t="s">
        <v>194</v>
      </c>
      <c r="E76" s="67">
        <v>2341.6666666666665</v>
      </c>
      <c r="F76" s="67">
        <v>4856760.333333333</v>
      </c>
      <c r="G76" s="68">
        <v>1.79</v>
      </c>
      <c r="H76" s="67">
        <v>2713273.9292364991</v>
      </c>
      <c r="I76" s="67">
        <v>428892</v>
      </c>
      <c r="J76" s="60">
        <v>0</v>
      </c>
      <c r="K76" s="69">
        <v>1.65</v>
      </c>
      <c r="L76" s="67">
        <v>4476901.9832402226</v>
      </c>
      <c r="M76" s="67">
        <v>443336.08624999999</v>
      </c>
      <c r="N76" s="67">
        <v>4920238.0694902232</v>
      </c>
      <c r="O76" s="70">
        <v>2101.1692823445796</v>
      </c>
      <c r="P76" s="70">
        <v>2588.4423122528119</v>
      </c>
      <c r="Q76" s="70">
        <v>81.175047726516979</v>
      </c>
      <c r="R76" s="71">
        <v>422181.4743296575</v>
      </c>
      <c r="S76" s="72">
        <v>180.29102106604591</v>
      </c>
      <c r="T76" s="73">
        <v>88.140280067705675</v>
      </c>
      <c r="U76" s="71">
        <v>0</v>
      </c>
      <c r="V76" s="72">
        <v>0</v>
      </c>
      <c r="W76" s="74">
        <v>88.140280067705675</v>
      </c>
      <c r="X76" s="75">
        <v>0</v>
      </c>
      <c r="Y76" s="76">
        <v>0</v>
      </c>
      <c r="Z76" s="77">
        <v>0</v>
      </c>
      <c r="AA76" s="78">
        <v>0</v>
      </c>
      <c r="AB76" s="79">
        <v>88.140280067705675</v>
      </c>
      <c r="AC76" s="71">
        <v>422181.4743296575</v>
      </c>
      <c r="AD76" s="72">
        <v>180.29102106604591</v>
      </c>
      <c r="AE76" s="74">
        <v>88.140280067705675</v>
      </c>
      <c r="AF76" s="80"/>
      <c r="AG76" s="81">
        <v>0</v>
      </c>
      <c r="AH76" s="80"/>
      <c r="AI76" s="71">
        <v>129442.94694554081</v>
      </c>
      <c r="AJ76" s="72">
        <v>81.175047726516979</v>
      </c>
      <c r="AK76" s="72">
        <v>0</v>
      </c>
      <c r="AL76" s="82">
        <v>0</v>
      </c>
      <c r="AM76" s="131">
        <v>129442.94694554081</v>
      </c>
      <c r="AN76" s="83"/>
      <c r="AO76" s="84">
        <v>15502.587925034675</v>
      </c>
      <c r="AP76" s="83"/>
      <c r="AQ76" s="84">
        <v>271327.39292364987</v>
      </c>
      <c r="AR76" s="83"/>
      <c r="AS76" s="211"/>
      <c r="AT76" s="119">
        <v>-1178849.1542247487</v>
      </c>
      <c r="AU76" s="119">
        <v>-524999.644355</v>
      </c>
      <c r="AV76" s="119">
        <v>-14070.423653</v>
      </c>
      <c r="AW76" s="119">
        <v>-156636</v>
      </c>
      <c r="AX76" s="120">
        <v>-441106.81424199999</v>
      </c>
    </row>
    <row r="77" spans="1:55">
      <c r="A77" s="54">
        <v>415</v>
      </c>
      <c r="B77" s="55">
        <v>4215</v>
      </c>
      <c r="C77" s="57"/>
      <c r="D77" s="56" t="s">
        <v>195</v>
      </c>
      <c r="E77" s="67">
        <v>1417.6666666666667</v>
      </c>
      <c r="F77" s="67">
        <v>3912318.3333333335</v>
      </c>
      <c r="G77" s="68">
        <v>1.29</v>
      </c>
      <c r="H77" s="67">
        <v>3032804.9095607232</v>
      </c>
      <c r="I77" s="67">
        <v>697472.66666666663</v>
      </c>
      <c r="J77" s="60">
        <v>0</v>
      </c>
      <c r="K77" s="69">
        <v>1.65</v>
      </c>
      <c r="L77" s="67">
        <v>5004128.1007751925</v>
      </c>
      <c r="M77" s="67">
        <v>654731.1708333334</v>
      </c>
      <c r="N77" s="67">
        <v>5658859.2716085268</v>
      </c>
      <c r="O77" s="70">
        <v>3991.6712473137973</v>
      </c>
      <c r="P77" s="70">
        <v>2588.4423122528119</v>
      </c>
      <c r="Q77" s="70">
        <v>154.21132734612524</v>
      </c>
      <c r="R77" s="71">
        <v>-736045.02816710563</v>
      </c>
      <c r="S77" s="72">
        <v>-519.19470597256452</v>
      </c>
      <c r="T77" s="73">
        <v>134.15313622805891</v>
      </c>
      <c r="U77" s="71">
        <v>0</v>
      </c>
      <c r="V77" s="72">
        <v>0</v>
      </c>
      <c r="W77" s="74">
        <v>134.15313622805891</v>
      </c>
      <c r="X77" s="75">
        <v>0</v>
      </c>
      <c r="Y77" s="76">
        <v>0</v>
      </c>
      <c r="Z77" s="77">
        <v>0</v>
      </c>
      <c r="AA77" s="78">
        <v>0</v>
      </c>
      <c r="AB77" s="79">
        <v>134.15313622805891</v>
      </c>
      <c r="AC77" s="71">
        <v>-736045.02816710563</v>
      </c>
      <c r="AD77" s="72">
        <v>-519.19470597256452</v>
      </c>
      <c r="AE77" s="74">
        <v>134.15313622805891</v>
      </c>
      <c r="AF77" s="80"/>
      <c r="AG77" s="81">
        <v>0</v>
      </c>
      <c r="AH77" s="80"/>
      <c r="AI77" s="71">
        <v>0</v>
      </c>
      <c r="AJ77" s="72">
        <v>154.21132734612524</v>
      </c>
      <c r="AK77" s="72">
        <v>0</v>
      </c>
      <c r="AL77" s="82">
        <v>0</v>
      </c>
      <c r="AM77" s="131">
        <v>0</v>
      </c>
      <c r="AN77" s="83"/>
      <c r="AO77" s="84">
        <v>13990.185633483175</v>
      </c>
      <c r="AP77" s="83"/>
      <c r="AQ77" s="84">
        <v>303280.49095607235</v>
      </c>
      <c r="AR77" s="83"/>
      <c r="AS77" s="211"/>
      <c r="AT77" s="119">
        <v>-714545.39527177857</v>
      </c>
      <c r="AU77" s="119">
        <v>-318222.29082400003</v>
      </c>
      <c r="AV77" s="119">
        <v>-8528.6199639999995</v>
      </c>
      <c r="AW77" s="119">
        <v>-214656</v>
      </c>
      <c r="AX77" s="120">
        <v>-267371.649553</v>
      </c>
    </row>
    <row r="78" spans="1:55">
      <c r="A78" s="54">
        <v>416</v>
      </c>
      <c r="B78" s="55">
        <v>4216</v>
      </c>
      <c r="C78" s="57"/>
      <c r="D78" s="56" t="s">
        <v>196</v>
      </c>
      <c r="E78" s="67">
        <v>126.66666666666667</v>
      </c>
      <c r="F78" s="67">
        <v>245015</v>
      </c>
      <c r="G78" s="68">
        <v>1.84</v>
      </c>
      <c r="H78" s="67">
        <v>133160.32608695651</v>
      </c>
      <c r="I78" s="67">
        <v>14663.333333333334</v>
      </c>
      <c r="J78" s="60">
        <v>0</v>
      </c>
      <c r="K78" s="69">
        <v>1.65</v>
      </c>
      <c r="L78" s="67">
        <v>219714.53804347824</v>
      </c>
      <c r="M78" s="67">
        <v>18286.304166666665</v>
      </c>
      <c r="N78" s="67">
        <v>238000.84221014488</v>
      </c>
      <c r="O78" s="70">
        <v>1878.9540174485121</v>
      </c>
      <c r="P78" s="70">
        <v>2588.4423122528119</v>
      </c>
      <c r="Q78" s="70">
        <v>72.590144603732455</v>
      </c>
      <c r="R78" s="71">
        <v>33251.35141649485</v>
      </c>
      <c r="S78" s="72">
        <v>262.51066907759093</v>
      </c>
      <c r="T78" s="73">
        <v>82.731791100351444</v>
      </c>
      <c r="U78" s="71">
        <v>10715</v>
      </c>
      <c r="V78" s="72">
        <v>84.59210526315789</v>
      </c>
      <c r="W78" s="74">
        <v>85.999861045844426</v>
      </c>
      <c r="X78" s="75">
        <v>0</v>
      </c>
      <c r="Y78" s="76">
        <v>0</v>
      </c>
      <c r="Z78" s="77">
        <v>10715</v>
      </c>
      <c r="AA78" s="78">
        <v>84.59210526315789</v>
      </c>
      <c r="AB78" s="79">
        <v>85.999861045844426</v>
      </c>
      <c r="AC78" s="71">
        <v>43966.35141649485</v>
      </c>
      <c r="AD78" s="72">
        <v>347.10277434074885</v>
      </c>
      <c r="AE78" s="74">
        <v>85.999861045844426</v>
      </c>
      <c r="AF78" s="80"/>
      <c r="AG78" s="81">
        <v>0</v>
      </c>
      <c r="AH78" s="80"/>
      <c r="AI78" s="71">
        <v>53444.559359151965</v>
      </c>
      <c r="AJ78" s="72">
        <v>72.590144603732455</v>
      </c>
      <c r="AK78" s="72">
        <v>0</v>
      </c>
      <c r="AL78" s="82">
        <v>0</v>
      </c>
      <c r="AM78" s="131">
        <v>53444.559359151965</v>
      </c>
      <c r="AN78" s="83"/>
      <c r="AO78" s="84">
        <v>1245.8615425470912</v>
      </c>
      <c r="AP78" s="83"/>
      <c r="AQ78" s="84">
        <v>13316.03260869565</v>
      </c>
      <c r="AR78" s="83"/>
      <c r="AS78" s="211"/>
      <c r="AT78" s="119">
        <v>-60299.189474411694</v>
      </c>
      <c r="AU78" s="119">
        <v>-26854.201756999999</v>
      </c>
      <c r="AV78" s="119">
        <v>-719.71476500000006</v>
      </c>
      <c r="AW78" s="119">
        <v>-4918</v>
      </c>
      <c r="AX78" s="120">
        <v>-22563.008400999999</v>
      </c>
    </row>
    <row r="79" spans="1:55" s="32" customFormat="1">
      <c r="A79" s="54">
        <v>418</v>
      </c>
      <c r="B79" s="55">
        <v>4218</v>
      </c>
      <c r="C79" s="57"/>
      <c r="D79" s="56" t="s">
        <v>197</v>
      </c>
      <c r="E79" s="67">
        <v>2895</v>
      </c>
      <c r="F79" s="67">
        <v>5452730</v>
      </c>
      <c r="G79" s="68">
        <v>1.9400000000000002</v>
      </c>
      <c r="H79" s="67">
        <v>2810685.5670103095</v>
      </c>
      <c r="I79" s="67">
        <v>476767</v>
      </c>
      <c r="J79" s="60">
        <v>0</v>
      </c>
      <c r="K79" s="69">
        <v>1.65</v>
      </c>
      <c r="L79" s="67">
        <v>4637631.1855670102</v>
      </c>
      <c r="M79" s="67">
        <v>494542.65833333338</v>
      </c>
      <c r="N79" s="67">
        <v>5132173.8439003443</v>
      </c>
      <c r="O79" s="70">
        <v>1772.7716213818114</v>
      </c>
      <c r="P79" s="70">
        <v>2588.4423122528119</v>
      </c>
      <c r="Q79" s="70">
        <v>68.487971046915334</v>
      </c>
      <c r="R79" s="71">
        <v>873705.66052647203</v>
      </c>
      <c r="S79" s="72">
        <v>301.79815562227014</v>
      </c>
      <c r="T79" s="73">
        <v>80.14742175955665</v>
      </c>
      <c r="U79" s="71">
        <v>438565</v>
      </c>
      <c r="V79" s="72">
        <v>151.49050086355786</v>
      </c>
      <c r="W79" s="74">
        <v>85.999995724464156</v>
      </c>
      <c r="X79" s="75">
        <v>0</v>
      </c>
      <c r="Y79" s="76">
        <v>0</v>
      </c>
      <c r="Z79" s="77">
        <v>438565</v>
      </c>
      <c r="AA79" s="78">
        <v>151.49050086355786</v>
      </c>
      <c r="AB79" s="79">
        <v>85.999995724464156</v>
      </c>
      <c r="AC79" s="71">
        <v>1312270.6605264721</v>
      </c>
      <c r="AD79" s="72">
        <v>453.28865648582803</v>
      </c>
      <c r="AE79" s="74">
        <v>85.999995724464156</v>
      </c>
      <c r="AF79" s="80"/>
      <c r="AG79" s="81">
        <v>0</v>
      </c>
      <c r="AH79" s="80"/>
      <c r="AI79" s="71">
        <v>0</v>
      </c>
      <c r="AJ79" s="72">
        <v>68.487971046915334</v>
      </c>
      <c r="AK79" s="72">
        <v>0</v>
      </c>
      <c r="AL79" s="82">
        <v>0</v>
      </c>
      <c r="AM79" s="131">
        <v>0</v>
      </c>
      <c r="AN79" s="83"/>
      <c r="AO79" s="84">
        <v>67843.157139700619</v>
      </c>
      <c r="AP79" s="83"/>
      <c r="AQ79" s="84">
        <v>281068.55670103093</v>
      </c>
      <c r="AR79" s="83"/>
      <c r="AS79" s="211"/>
      <c r="AT79" s="119">
        <v>-1451702.9865964614</v>
      </c>
      <c r="AU79" s="119">
        <v>-646514.90730700002</v>
      </c>
      <c r="AV79" s="119">
        <v>-17327.132965000001</v>
      </c>
      <c r="AW79" s="119">
        <v>-268908</v>
      </c>
      <c r="AX79" s="120">
        <v>-543204.427257</v>
      </c>
      <c r="AY79" s="7"/>
      <c r="AZ79" s="7"/>
      <c r="BA79" s="7"/>
      <c r="BB79" s="7"/>
      <c r="BC79" s="7"/>
    </row>
    <row r="80" spans="1:55">
      <c r="A80" s="54">
        <v>420</v>
      </c>
      <c r="B80" s="55">
        <v>4220</v>
      </c>
      <c r="C80" s="57"/>
      <c r="D80" s="56" t="s">
        <v>198</v>
      </c>
      <c r="E80" s="67">
        <v>2405.3333333333335</v>
      </c>
      <c r="F80" s="67">
        <v>3885696.6666666665</v>
      </c>
      <c r="G80" s="68">
        <v>1.3833333333333335</v>
      </c>
      <c r="H80" s="67">
        <v>2808251.8688803748</v>
      </c>
      <c r="I80" s="67">
        <v>525744.66666666663</v>
      </c>
      <c r="J80" s="60">
        <v>0</v>
      </c>
      <c r="K80" s="69">
        <v>1.65</v>
      </c>
      <c r="L80" s="67">
        <v>4633615.5836526183</v>
      </c>
      <c r="M80" s="67">
        <v>534762.36124999996</v>
      </c>
      <c r="N80" s="67">
        <v>5168377.9449026175</v>
      </c>
      <c r="O80" s="70">
        <v>2148.7158861845692</v>
      </c>
      <c r="P80" s="70">
        <v>2588.4423122528119</v>
      </c>
      <c r="Q80" s="70">
        <v>83.011928680553311</v>
      </c>
      <c r="R80" s="71">
        <v>391344.79316270753</v>
      </c>
      <c r="S80" s="72">
        <v>162.69877764524981</v>
      </c>
      <c r="T80" s="73">
        <v>89.297515068748581</v>
      </c>
      <c r="U80" s="71">
        <v>0</v>
      </c>
      <c r="V80" s="72">
        <v>0</v>
      </c>
      <c r="W80" s="74">
        <v>89.297515068748581</v>
      </c>
      <c r="X80" s="75">
        <v>0</v>
      </c>
      <c r="Y80" s="76">
        <v>0</v>
      </c>
      <c r="Z80" s="77">
        <v>0</v>
      </c>
      <c r="AA80" s="78">
        <v>0</v>
      </c>
      <c r="AB80" s="79">
        <v>89.297515068748581</v>
      </c>
      <c r="AC80" s="71">
        <v>391344.79316270753</v>
      </c>
      <c r="AD80" s="72">
        <v>162.69877764524981</v>
      </c>
      <c r="AE80" s="74">
        <v>89.297515068748581</v>
      </c>
      <c r="AF80" s="80"/>
      <c r="AG80" s="81">
        <v>0</v>
      </c>
      <c r="AH80" s="80"/>
      <c r="AI80" s="71">
        <v>0</v>
      </c>
      <c r="AJ80" s="72">
        <v>83.011928680553311</v>
      </c>
      <c r="AK80" s="72">
        <v>0</v>
      </c>
      <c r="AL80" s="82">
        <v>0</v>
      </c>
      <c r="AM80" s="131">
        <v>0</v>
      </c>
      <c r="AN80" s="83"/>
      <c r="AO80" s="84">
        <v>38881.536132949885</v>
      </c>
      <c r="AP80" s="83"/>
      <c r="AQ80" s="84">
        <v>280825.18688803748</v>
      </c>
      <c r="AR80" s="83"/>
      <c r="AS80" s="211"/>
      <c r="AT80" s="119">
        <v>-1205481.2962426138</v>
      </c>
      <c r="AU80" s="119">
        <v>-536860.25013099995</v>
      </c>
      <c r="AV80" s="119">
        <v>-14388.297675</v>
      </c>
      <c r="AW80" s="119">
        <v>-183859</v>
      </c>
      <c r="AX80" s="120">
        <v>-451072.14295200002</v>
      </c>
    </row>
    <row r="81" spans="1:50">
      <c r="A81" s="54">
        <v>421</v>
      </c>
      <c r="B81" s="55">
        <v>4221</v>
      </c>
      <c r="C81" s="57"/>
      <c r="D81" s="56" t="s">
        <v>199</v>
      </c>
      <c r="E81" s="67">
        <v>79.333333333333329</v>
      </c>
      <c r="F81" s="67">
        <v>97603.333333333328</v>
      </c>
      <c r="G81" s="68">
        <v>1</v>
      </c>
      <c r="H81" s="67">
        <v>97603.333333333328</v>
      </c>
      <c r="I81" s="67">
        <v>20199.666666666668</v>
      </c>
      <c r="J81" s="60">
        <v>0</v>
      </c>
      <c r="K81" s="69">
        <v>1.65</v>
      </c>
      <c r="L81" s="67">
        <v>161045.49999999997</v>
      </c>
      <c r="M81" s="67">
        <v>25171.174999999999</v>
      </c>
      <c r="N81" s="67">
        <v>186216.67499999996</v>
      </c>
      <c r="O81" s="70">
        <v>2347.2690126050416</v>
      </c>
      <c r="P81" s="70">
        <v>2588.4423122528119</v>
      </c>
      <c r="Q81" s="70">
        <v>90.682685934079444</v>
      </c>
      <c r="R81" s="71">
        <v>7079.2402556608904</v>
      </c>
      <c r="S81" s="72">
        <v>89.234120869675095</v>
      </c>
      <c r="T81" s="73">
        <v>94.130092138470062</v>
      </c>
      <c r="U81" s="71">
        <v>0</v>
      </c>
      <c r="V81" s="72">
        <v>0</v>
      </c>
      <c r="W81" s="74">
        <v>94.130092138470062</v>
      </c>
      <c r="X81" s="75">
        <v>0</v>
      </c>
      <c r="Y81" s="76">
        <v>0</v>
      </c>
      <c r="Z81" s="77">
        <v>0</v>
      </c>
      <c r="AA81" s="78">
        <v>0</v>
      </c>
      <c r="AB81" s="79">
        <v>94.130092138470062</v>
      </c>
      <c r="AC81" s="71">
        <v>7079.2402556608904</v>
      </c>
      <c r="AD81" s="72">
        <v>89.234120869675095</v>
      </c>
      <c r="AE81" s="74">
        <v>94.130092138470062</v>
      </c>
      <c r="AF81" s="80"/>
      <c r="AG81" s="81">
        <v>0</v>
      </c>
      <c r="AH81" s="80"/>
      <c r="AI81" s="71">
        <v>68166.075576269184</v>
      </c>
      <c r="AJ81" s="72">
        <v>90.682685934079444</v>
      </c>
      <c r="AK81" s="72">
        <v>0</v>
      </c>
      <c r="AL81" s="82">
        <v>0</v>
      </c>
      <c r="AM81" s="131">
        <v>68166.075576269184</v>
      </c>
      <c r="AN81" s="83"/>
      <c r="AO81" s="84">
        <v>466.97348655220668</v>
      </c>
      <c r="AP81" s="83"/>
      <c r="AQ81" s="84">
        <v>9760.3333333333339</v>
      </c>
      <c r="AR81" s="83"/>
      <c r="AS81" s="211"/>
      <c r="AT81" s="119">
        <v>-39194.473158367604</v>
      </c>
      <c r="AU81" s="119">
        <v>-17455.231142000001</v>
      </c>
      <c r="AV81" s="119">
        <v>-467.81459699999999</v>
      </c>
      <c r="AW81" s="119">
        <v>-3197</v>
      </c>
      <c r="AX81" s="120">
        <v>-14665.955461</v>
      </c>
    </row>
    <row r="82" spans="1:50">
      <c r="A82" s="54">
        <v>422</v>
      </c>
      <c r="B82" s="55">
        <v>4222</v>
      </c>
      <c r="C82" s="57"/>
      <c r="D82" s="56" t="s">
        <v>200</v>
      </c>
      <c r="E82" s="67">
        <v>164.66666666666666</v>
      </c>
      <c r="F82" s="67">
        <v>290947.66666666669</v>
      </c>
      <c r="G82" s="68">
        <v>1.79</v>
      </c>
      <c r="H82" s="67">
        <v>162540.59590316573</v>
      </c>
      <c r="I82" s="67">
        <v>25540.333333333332</v>
      </c>
      <c r="J82" s="60">
        <v>0</v>
      </c>
      <c r="K82" s="69">
        <v>1.65</v>
      </c>
      <c r="L82" s="67">
        <v>268191.98324022343</v>
      </c>
      <c r="M82" s="67">
        <v>26585.279166666664</v>
      </c>
      <c r="N82" s="67">
        <v>294777.26240689011</v>
      </c>
      <c r="O82" s="70">
        <v>1790.1453182604664</v>
      </c>
      <c r="P82" s="70">
        <v>2588.4423122528119</v>
      </c>
      <c r="Q82" s="70">
        <v>69.159173831555876</v>
      </c>
      <c r="R82" s="71">
        <v>48637.574853973623</v>
      </c>
      <c r="S82" s="72">
        <v>295.36988777716778</v>
      </c>
      <c r="T82" s="73">
        <v>80.570279513880195</v>
      </c>
      <c r="U82" s="71">
        <v>23143</v>
      </c>
      <c r="V82" s="72">
        <v>140.54453441295547</v>
      </c>
      <c r="W82" s="74">
        <v>85.999974962284256</v>
      </c>
      <c r="X82" s="75">
        <v>0</v>
      </c>
      <c r="Y82" s="76">
        <v>0</v>
      </c>
      <c r="Z82" s="77">
        <v>23143</v>
      </c>
      <c r="AA82" s="78">
        <v>140.54453441295547</v>
      </c>
      <c r="AB82" s="79">
        <v>85.999974962284256</v>
      </c>
      <c r="AC82" s="71">
        <v>71780.574853973623</v>
      </c>
      <c r="AD82" s="72">
        <v>435.91442219012322</v>
      </c>
      <c r="AE82" s="74">
        <v>85.999974962284256</v>
      </c>
      <c r="AF82" s="80"/>
      <c r="AG82" s="81">
        <v>0</v>
      </c>
      <c r="AH82" s="80"/>
      <c r="AI82" s="71">
        <v>6231.5461793669319</v>
      </c>
      <c r="AJ82" s="72">
        <v>69.159173831555876</v>
      </c>
      <c r="AK82" s="72">
        <v>0</v>
      </c>
      <c r="AL82" s="82">
        <v>0</v>
      </c>
      <c r="AM82" s="131">
        <v>6231.5461793669319</v>
      </c>
      <c r="AN82" s="83"/>
      <c r="AO82" s="84">
        <v>882.87789047768013</v>
      </c>
      <c r="AP82" s="83"/>
      <c r="AQ82" s="84">
        <v>16254.059590316572</v>
      </c>
      <c r="AR82" s="83"/>
      <c r="AS82" s="211"/>
      <c r="AT82" s="119">
        <v>-81906.399036075876</v>
      </c>
      <c r="AU82" s="119">
        <v>-36476.957387000002</v>
      </c>
      <c r="AV82" s="119">
        <v>-977.61255600000004</v>
      </c>
      <c r="AW82" s="119">
        <v>-6680</v>
      </c>
      <c r="AX82" s="120">
        <v>-30648.086412000001</v>
      </c>
    </row>
    <row r="83" spans="1:50">
      <c r="A83" s="54">
        <v>423</v>
      </c>
      <c r="B83" s="55">
        <v>4223</v>
      </c>
      <c r="C83" s="57"/>
      <c r="D83" s="56" t="s">
        <v>201</v>
      </c>
      <c r="E83" s="67">
        <v>205.66666666666666</v>
      </c>
      <c r="F83" s="67">
        <v>405891.33333333331</v>
      </c>
      <c r="G83" s="68">
        <v>1.8500000000000003</v>
      </c>
      <c r="H83" s="67">
        <v>219400.72072072071</v>
      </c>
      <c r="I83" s="67">
        <v>29522.333333333332</v>
      </c>
      <c r="J83" s="60">
        <v>0</v>
      </c>
      <c r="K83" s="69">
        <v>1.65</v>
      </c>
      <c r="L83" s="67">
        <v>362011.18918918911</v>
      </c>
      <c r="M83" s="67">
        <v>36624.65</v>
      </c>
      <c r="N83" s="67">
        <v>398635.8391891892</v>
      </c>
      <c r="O83" s="70">
        <v>1938.2617788777434</v>
      </c>
      <c r="P83" s="70">
        <v>2588.4423122528119</v>
      </c>
      <c r="Q83" s="70">
        <v>74.881397576552757</v>
      </c>
      <c r="R83" s="71">
        <v>49476.571321398151</v>
      </c>
      <c r="S83" s="72">
        <v>240.56679734877545</v>
      </c>
      <c r="T83" s="73">
        <v>84.175280473228227</v>
      </c>
      <c r="U83" s="71">
        <v>9714</v>
      </c>
      <c r="V83" s="72">
        <v>47.23176661264182</v>
      </c>
      <c r="W83" s="74">
        <v>85.999998234526714</v>
      </c>
      <c r="X83" s="75">
        <v>0</v>
      </c>
      <c r="Y83" s="76">
        <v>0</v>
      </c>
      <c r="Z83" s="77">
        <v>9714</v>
      </c>
      <c r="AA83" s="78">
        <v>47.23176661264182</v>
      </c>
      <c r="AB83" s="79">
        <v>85.999998234526714</v>
      </c>
      <c r="AC83" s="71">
        <v>59190.571321398151</v>
      </c>
      <c r="AD83" s="72">
        <v>287.79856396141724</v>
      </c>
      <c r="AE83" s="74">
        <v>85.999998234526714</v>
      </c>
      <c r="AF83" s="80"/>
      <c r="AG83" s="81">
        <v>0</v>
      </c>
      <c r="AH83" s="80"/>
      <c r="AI83" s="71">
        <v>15579.198250687074</v>
      </c>
      <c r="AJ83" s="72">
        <v>74.881397576552757</v>
      </c>
      <c r="AK83" s="72">
        <v>0</v>
      </c>
      <c r="AL83" s="82">
        <v>0</v>
      </c>
      <c r="AM83" s="131">
        <v>15579.198250687074</v>
      </c>
      <c r="AN83" s="83"/>
      <c r="AO83" s="84">
        <v>886.36119500674545</v>
      </c>
      <c r="AP83" s="83"/>
      <c r="AQ83" s="84">
        <v>21940.072072072071</v>
      </c>
      <c r="AR83" s="83"/>
      <c r="AS83" s="211"/>
      <c r="AT83" s="119">
        <v>-103011.11535211999</v>
      </c>
      <c r="AU83" s="119">
        <v>-45875.928002000001</v>
      </c>
      <c r="AV83" s="119">
        <v>-1229.5127230000001</v>
      </c>
      <c r="AW83" s="119">
        <v>-8401</v>
      </c>
      <c r="AX83" s="120">
        <v>-38545.139351999998</v>
      </c>
    </row>
    <row r="84" spans="1:50">
      <c r="A84" s="54">
        <v>424</v>
      </c>
      <c r="B84" s="55">
        <v>4224</v>
      </c>
      <c r="C84" s="57"/>
      <c r="D84" s="56" t="s">
        <v>202</v>
      </c>
      <c r="E84" s="67">
        <v>2039.3333333333333</v>
      </c>
      <c r="F84" s="67">
        <v>3656787</v>
      </c>
      <c r="G84" s="68">
        <v>1.8166666666666667</v>
      </c>
      <c r="H84" s="67">
        <v>2014669.8298298297</v>
      </c>
      <c r="I84" s="67">
        <v>268040.66666666669</v>
      </c>
      <c r="J84" s="60">
        <v>0</v>
      </c>
      <c r="K84" s="69">
        <v>1.65</v>
      </c>
      <c r="L84" s="67">
        <v>3324205.2192192189</v>
      </c>
      <c r="M84" s="67">
        <v>328639.15833333333</v>
      </c>
      <c r="N84" s="67">
        <v>3652844.3775525521</v>
      </c>
      <c r="O84" s="70">
        <v>1791.1953469528696</v>
      </c>
      <c r="P84" s="70">
        <v>2588.4423122528119</v>
      </c>
      <c r="Q84" s="70">
        <v>69.199739877298242</v>
      </c>
      <c r="R84" s="71">
        <v>601565.35515695566</v>
      </c>
      <c r="S84" s="72">
        <v>294.98137716097858</v>
      </c>
      <c r="T84" s="73">
        <v>80.595836122697889</v>
      </c>
      <c r="U84" s="71">
        <v>285269</v>
      </c>
      <c r="V84" s="72">
        <v>139.88345864661656</v>
      </c>
      <c r="W84" s="74">
        <v>85.99999205016266</v>
      </c>
      <c r="X84" s="75">
        <v>0</v>
      </c>
      <c r="Y84" s="76">
        <v>0</v>
      </c>
      <c r="Z84" s="77">
        <v>285269</v>
      </c>
      <c r="AA84" s="78">
        <v>139.88345864661656</v>
      </c>
      <c r="AB84" s="79">
        <v>85.99999205016266</v>
      </c>
      <c r="AC84" s="71">
        <v>886834.35515695566</v>
      </c>
      <c r="AD84" s="72">
        <v>434.86483580759511</v>
      </c>
      <c r="AE84" s="74">
        <v>85.99999205016266</v>
      </c>
      <c r="AF84" s="80"/>
      <c r="AG84" s="81">
        <v>0</v>
      </c>
      <c r="AH84" s="80"/>
      <c r="AI84" s="71">
        <v>406191.66363100993</v>
      </c>
      <c r="AJ84" s="72">
        <v>69.199739877298242</v>
      </c>
      <c r="AK84" s="72">
        <v>0</v>
      </c>
      <c r="AL84" s="82">
        <v>0</v>
      </c>
      <c r="AM84" s="131">
        <v>406191.66363100993</v>
      </c>
      <c r="AN84" s="83"/>
      <c r="AO84" s="84">
        <v>14292.413943515639</v>
      </c>
      <c r="AP84" s="83"/>
      <c r="AQ84" s="84">
        <v>201466.98298298297</v>
      </c>
      <c r="AR84" s="83"/>
      <c r="AS84" s="211"/>
      <c r="AT84" s="119">
        <v>-1037648.5522055012</v>
      </c>
      <c r="AU84" s="119">
        <v>-462116.05524000002</v>
      </c>
      <c r="AV84" s="119">
        <v>-12385.091579</v>
      </c>
      <c r="AW84" s="119">
        <v>-145458</v>
      </c>
      <c r="AX84" s="120">
        <v>-388271.769569</v>
      </c>
    </row>
    <row r="85" spans="1:50">
      <c r="A85" s="54">
        <v>431</v>
      </c>
      <c r="B85" s="55">
        <v>6101</v>
      </c>
      <c r="C85" s="57"/>
      <c r="D85" s="56" t="s">
        <v>302</v>
      </c>
      <c r="E85" s="67">
        <v>1682</v>
      </c>
      <c r="F85" s="67">
        <v>3107538</v>
      </c>
      <c r="G85" s="68">
        <v>1.79</v>
      </c>
      <c r="H85" s="67">
        <v>1736054.7486033521</v>
      </c>
      <c r="I85" s="67">
        <v>295550</v>
      </c>
      <c r="J85" s="60">
        <v>0</v>
      </c>
      <c r="K85" s="69">
        <v>1.65</v>
      </c>
      <c r="L85" s="67">
        <v>2864490.3351955302</v>
      </c>
      <c r="M85" s="67">
        <v>277664.16375000001</v>
      </c>
      <c r="N85" s="67">
        <v>3142154.4989455305</v>
      </c>
      <c r="O85" s="70">
        <v>1868.1061230353928</v>
      </c>
      <c r="P85" s="70">
        <v>2588.4423122528119</v>
      </c>
      <c r="Q85" s="70">
        <v>72.171054931083802</v>
      </c>
      <c r="R85" s="71">
        <v>448294.02399756876</v>
      </c>
      <c r="S85" s="72">
        <v>266.52439001044513</v>
      </c>
      <c r="T85" s="73">
        <v>82.46776460658279</v>
      </c>
      <c r="U85" s="71">
        <v>153785</v>
      </c>
      <c r="V85" s="72">
        <v>91.429845422116529</v>
      </c>
      <c r="W85" s="74">
        <v>85.999998838318163</v>
      </c>
      <c r="X85" s="75">
        <v>0</v>
      </c>
      <c r="Y85" s="76">
        <v>0</v>
      </c>
      <c r="Z85" s="77">
        <v>153785</v>
      </c>
      <c r="AA85" s="78">
        <v>91.429845422116529</v>
      </c>
      <c r="AB85" s="79">
        <v>85.999998838318163</v>
      </c>
      <c r="AC85" s="71">
        <v>602079.02399756876</v>
      </c>
      <c r="AD85" s="72">
        <v>357.95423543256163</v>
      </c>
      <c r="AE85" s="74">
        <v>85.999998838318163</v>
      </c>
      <c r="AF85" s="80"/>
      <c r="AG85" s="81">
        <v>0</v>
      </c>
      <c r="AH85" s="80"/>
      <c r="AI85" s="71">
        <v>112587.89540277878</v>
      </c>
      <c r="AJ85" s="72">
        <v>72.171054931083802</v>
      </c>
      <c r="AK85" s="72">
        <v>0</v>
      </c>
      <c r="AL85" s="82">
        <v>0</v>
      </c>
      <c r="AM85" s="131">
        <v>112587.89540277878</v>
      </c>
      <c r="AN85" s="83"/>
      <c r="AO85" s="84">
        <v>20469.284228315119</v>
      </c>
      <c r="AP85" s="83"/>
      <c r="AQ85" s="84">
        <v>173605.47486033521</v>
      </c>
      <c r="AR85" s="83"/>
      <c r="AS85" s="211"/>
      <c r="AT85" s="119">
        <v>-858760.95676474657</v>
      </c>
      <c r="AU85" s="119">
        <v>-382448.590027</v>
      </c>
      <c r="AV85" s="119">
        <v>-10249.937776999999</v>
      </c>
      <c r="AW85" s="119">
        <v>-107550</v>
      </c>
      <c r="AX85" s="120">
        <v>-321334.84464600001</v>
      </c>
    </row>
    <row r="86" spans="1:50">
      <c r="A86" s="54">
        <v>432</v>
      </c>
      <c r="B86" s="55">
        <v>6102</v>
      </c>
      <c r="C86" s="57"/>
      <c r="D86" s="56" t="s">
        <v>303</v>
      </c>
      <c r="E86" s="67">
        <v>484.33333333333331</v>
      </c>
      <c r="F86" s="67">
        <v>1043343.6666666666</v>
      </c>
      <c r="G86" s="68">
        <v>2.04</v>
      </c>
      <c r="H86" s="67">
        <v>511442.97385620914</v>
      </c>
      <c r="I86" s="67">
        <v>93529</v>
      </c>
      <c r="J86" s="60">
        <v>0</v>
      </c>
      <c r="K86" s="69">
        <v>1.65</v>
      </c>
      <c r="L86" s="67">
        <v>843880.90686274506</v>
      </c>
      <c r="M86" s="67">
        <v>89256.495833333349</v>
      </c>
      <c r="N86" s="67">
        <v>933137.40269607829</v>
      </c>
      <c r="O86" s="70">
        <v>1926.6429511963076</v>
      </c>
      <c r="P86" s="70">
        <v>2588.4423122528119</v>
      </c>
      <c r="Q86" s="70">
        <v>74.43252422803593</v>
      </c>
      <c r="R86" s="71">
        <v>118596.65149919574</v>
      </c>
      <c r="S86" s="72">
        <v>244.86576359090657</v>
      </c>
      <c r="T86" s="73">
        <v>83.892490263662637</v>
      </c>
      <c r="U86" s="71">
        <v>26421</v>
      </c>
      <c r="V86" s="72">
        <v>54.551273227804543</v>
      </c>
      <c r="W86" s="74">
        <v>85.99998452650857</v>
      </c>
      <c r="X86" s="75">
        <v>0</v>
      </c>
      <c r="Y86" s="76">
        <v>0</v>
      </c>
      <c r="Z86" s="77">
        <v>26421</v>
      </c>
      <c r="AA86" s="78">
        <v>54.551273227804543</v>
      </c>
      <c r="AB86" s="79">
        <v>85.99998452650857</v>
      </c>
      <c r="AC86" s="71">
        <v>145017.65149919572</v>
      </c>
      <c r="AD86" s="72">
        <v>299.4170368187111</v>
      </c>
      <c r="AE86" s="74">
        <v>85.99998452650857</v>
      </c>
      <c r="AF86" s="80"/>
      <c r="AG86" s="81">
        <v>0</v>
      </c>
      <c r="AH86" s="80"/>
      <c r="AI86" s="71">
        <v>92509.268689836172</v>
      </c>
      <c r="AJ86" s="72">
        <v>74.43252422803593</v>
      </c>
      <c r="AK86" s="72">
        <v>0</v>
      </c>
      <c r="AL86" s="82">
        <v>0</v>
      </c>
      <c r="AM86" s="131">
        <v>92509.268689836172</v>
      </c>
      <c r="AN86" s="83"/>
      <c r="AO86" s="84">
        <v>3809.5877967192773</v>
      </c>
      <c r="AP86" s="83"/>
      <c r="AQ86" s="84">
        <v>51144.297385620914</v>
      </c>
      <c r="AR86" s="83"/>
      <c r="AS86" s="211"/>
      <c r="AT86" s="119">
        <v>-246724.18359946785</v>
      </c>
      <c r="AU86" s="119">
        <v>-109878.44219</v>
      </c>
      <c r="AV86" s="119">
        <v>-2944.8329130000002</v>
      </c>
      <c r="AW86" s="119">
        <v>-58701</v>
      </c>
      <c r="AX86" s="120">
        <v>-92320.309374999997</v>
      </c>
    </row>
    <row r="87" spans="1:50">
      <c r="A87" s="54">
        <v>433</v>
      </c>
      <c r="B87" s="55">
        <v>6103</v>
      </c>
      <c r="C87" s="57"/>
      <c r="D87" s="56" t="s">
        <v>304</v>
      </c>
      <c r="E87" s="67">
        <v>705.66666666666663</v>
      </c>
      <c r="F87" s="67">
        <v>1449233.3333333333</v>
      </c>
      <c r="G87" s="68">
        <v>2.14</v>
      </c>
      <c r="H87" s="67">
        <v>677211.83800623042</v>
      </c>
      <c r="I87" s="67">
        <v>107276.33333333333</v>
      </c>
      <c r="J87" s="60">
        <v>0</v>
      </c>
      <c r="K87" s="69">
        <v>1.65</v>
      </c>
      <c r="L87" s="67">
        <v>1117399.5327102803</v>
      </c>
      <c r="M87" s="67">
        <v>100685.73749999999</v>
      </c>
      <c r="N87" s="67">
        <v>1218085.2702102803</v>
      </c>
      <c r="O87" s="70">
        <v>1726.1482336470672</v>
      </c>
      <c r="P87" s="70">
        <v>2588.4423122528119</v>
      </c>
      <c r="Q87" s="70">
        <v>66.686756953248064</v>
      </c>
      <c r="R87" s="71">
        <v>225142.10961036463</v>
      </c>
      <c r="S87" s="72">
        <v>319.04880908412559</v>
      </c>
      <c r="T87" s="73">
        <v>79.012656880546274</v>
      </c>
      <c r="U87" s="71">
        <v>127629</v>
      </c>
      <c r="V87" s="72">
        <v>180.86301369863014</v>
      </c>
      <c r="W87" s="74">
        <v>85.999987169596409</v>
      </c>
      <c r="X87" s="75">
        <v>0</v>
      </c>
      <c r="Y87" s="76">
        <v>0</v>
      </c>
      <c r="Z87" s="77">
        <v>127629</v>
      </c>
      <c r="AA87" s="78">
        <v>180.86301369863014</v>
      </c>
      <c r="AB87" s="79">
        <v>85.999987169596409</v>
      </c>
      <c r="AC87" s="71">
        <v>352771.10961036466</v>
      </c>
      <c r="AD87" s="72">
        <v>499.91182278275573</v>
      </c>
      <c r="AE87" s="74">
        <v>85.999987169596409</v>
      </c>
      <c r="AF87" s="80"/>
      <c r="AG87" s="81">
        <v>0</v>
      </c>
      <c r="AH87" s="80"/>
      <c r="AI87" s="71">
        <v>79455.216287760311</v>
      </c>
      <c r="AJ87" s="72">
        <v>66.686756953248064</v>
      </c>
      <c r="AK87" s="72">
        <v>0</v>
      </c>
      <c r="AL87" s="82">
        <v>0</v>
      </c>
      <c r="AM87" s="131">
        <v>79455.216287760311</v>
      </c>
      <c r="AN87" s="83"/>
      <c r="AO87" s="84">
        <v>10048.064423993386</v>
      </c>
      <c r="AP87" s="83"/>
      <c r="AQ87" s="84">
        <v>67721.183800623054</v>
      </c>
      <c r="AR87" s="83"/>
      <c r="AS87" s="211"/>
      <c r="AT87" s="119">
        <v>-355765.21789902903</v>
      </c>
      <c r="AU87" s="119">
        <v>-158439.79036799999</v>
      </c>
      <c r="AV87" s="119">
        <v>-4246.3171130000001</v>
      </c>
      <c r="AW87" s="119">
        <v>-66526</v>
      </c>
      <c r="AX87" s="120">
        <v>-133121.74956699999</v>
      </c>
    </row>
    <row r="88" spans="1:50">
      <c r="A88" s="54">
        <v>434</v>
      </c>
      <c r="B88" s="55">
        <v>6104</v>
      </c>
      <c r="C88" s="57"/>
      <c r="D88" s="56" t="s">
        <v>305</v>
      </c>
      <c r="E88" s="67">
        <v>1406.3333333333333</v>
      </c>
      <c r="F88" s="67">
        <v>3598726</v>
      </c>
      <c r="G88" s="68">
        <v>2.14</v>
      </c>
      <c r="H88" s="67">
        <v>1681647.6635514016</v>
      </c>
      <c r="I88" s="67">
        <v>234212.33333333334</v>
      </c>
      <c r="J88" s="60">
        <v>0</v>
      </c>
      <c r="K88" s="69">
        <v>1.65</v>
      </c>
      <c r="L88" s="67">
        <v>2774718.6448598127</v>
      </c>
      <c r="M88" s="67">
        <v>259709.62083333332</v>
      </c>
      <c r="N88" s="67">
        <v>3034428.2656931463</v>
      </c>
      <c r="O88" s="70">
        <v>2157.6877926237116</v>
      </c>
      <c r="P88" s="70">
        <v>2588.4423122528119</v>
      </c>
      <c r="Q88" s="70">
        <v>83.358542796567107</v>
      </c>
      <c r="R88" s="71">
        <v>224140.24259220492</v>
      </c>
      <c r="S88" s="72">
        <v>159.37917226276718</v>
      </c>
      <c r="T88" s="73">
        <v>89.51588196183728</v>
      </c>
      <c r="U88" s="71">
        <v>0</v>
      </c>
      <c r="V88" s="72">
        <v>0</v>
      </c>
      <c r="W88" s="74">
        <v>89.51588196183728</v>
      </c>
      <c r="X88" s="75">
        <v>0</v>
      </c>
      <c r="Y88" s="76">
        <v>0</v>
      </c>
      <c r="Z88" s="77">
        <v>0</v>
      </c>
      <c r="AA88" s="78">
        <v>0</v>
      </c>
      <c r="AB88" s="79">
        <v>89.51588196183728</v>
      </c>
      <c r="AC88" s="71">
        <v>224140.24259220492</v>
      </c>
      <c r="AD88" s="72">
        <v>159.37917226276718</v>
      </c>
      <c r="AE88" s="74">
        <v>89.51588196183728</v>
      </c>
      <c r="AF88" s="80"/>
      <c r="AG88" s="81">
        <v>0</v>
      </c>
      <c r="AH88" s="80"/>
      <c r="AI88" s="71">
        <v>91412.102568839196</v>
      </c>
      <c r="AJ88" s="72">
        <v>83.358542796567107</v>
      </c>
      <c r="AK88" s="72">
        <v>0</v>
      </c>
      <c r="AL88" s="82">
        <v>0</v>
      </c>
      <c r="AM88" s="131">
        <v>91412.102568839196</v>
      </c>
      <c r="AN88" s="83"/>
      <c r="AO88" s="84">
        <v>18321.122228135006</v>
      </c>
      <c r="AP88" s="83"/>
      <c r="AQ88" s="84">
        <v>168164.76635514019</v>
      </c>
      <c r="AR88" s="83"/>
      <c r="AS88" s="211"/>
      <c r="AT88" s="119">
        <v>-724595.26018418046</v>
      </c>
      <c r="AU88" s="119">
        <v>-322697.991117</v>
      </c>
      <c r="AV88" s="119">
        <v>-8648.5724250000003</v>
      </c>
      <c r="AW88" s="119">
        <v>-135487</v>
      </c>
      <c r="AX88" s="120">
        <v>-271132.150953</v>
      </c>
    </row>
    <row r="89" spans="1:50">
      <c r="A89" s="54">
        <v>435</v>
      </c>
      <c r="B89" s="55">
        <v>6105</v>
      </c>
      <c r="C89" s="57"/>
      <c r="D89" s="56" t="s">
        <v>306</v>
      </c>
      <c r="E89" s="67">
        <v>542</v>
      </c>
      <c r="F89" s="67">
        <v>1300201.6666666667</v>
      </c>
      <c r="G89" s="68">
        <v>1.9400000000000002</v>
      </c>
      <c r="H89" s="67">
        <v>670207.04467353958</v>
      </c>
      <c r="I89" s="67">
        <v>99798</v>
      </c>
      <c r="J89" s="60">
        <v>0</v>
      </c>
      <c r="K89" s="69">
        <v>1.65</v>
      </c>
      <c r="L89" s="67">
        <v>1105841.6237113401</v>
      </c>
      <c r="M89" s="67">
        <v>82704.491666666683</v>
      </c>
      <c r="N89" s="67">
        <v>1188546.1153780066</v>
      </c>
      <c r="O89" s="70">
        <v>2192.8895117675397</v>
      </c>
      <c r="P89" s="70">
        <v>2588.4423122528119</v>
      </c>
      <c r="Q89" s="70">
        <v>84.718500442800718</v>
      </c>
      <c r="R89" s="71">
        <v>79324.15860931651</v>
      </c>
      <c r="S89" s="72">
        <v>146.35453617955076</v>
      </c>
      <c r="T89" s="73">
        <v>90.372655278964459</v>
      </c>
      <c r="U89" s="71">
        <v>0</v>
      </c>
      <c r="V89" s="72">
        <v>0</v>
      </c>
      <c r="W89" s="74">
        <v>90.372655278964459</v>
      </c>
      <c r="X89" s="75">
        <v>0</v>
      </c>
      <c r="Y89" s="76">
        <v>0</v>
      </c>
      <c r="Z89" s="77">
        <v>0</v>
      </c>
      <c r="AA89" s="78">
        <v>0</v>
      </c>
      <c r="AB89" s="79">
        <v>90.372655278964459</v>
      </c>
      <c r="AC89" s="71">
        <v>79324.15860931651</v>
      </c>
      <c r="AD89" s="72">
        <v>146.35453617955076</v>
      </c>
      <c r="AE89" s="74">
        <v>90.372655278964459</v>
      </c>
      <c r="AF89" s="80"/>
      <c r="AG89" s="81">
        <v>0</v>
      </c>
      <c r="AH89" s="80"/>
      <c r="AI89" s="71">
        <v>150751.49454870328</v>
      </c>
      <c r="AJ89" s="72">
        <v>84.718500442800718</v>
      </c>
      <c r="AK89" s="72">
        <v>0</v>
      </c>
      <c r="AL89" s="82">
        <v>0</v>
      </c>
      <c r="AM89" s="131">
        <v>150751.49454870328</v>
      </c>
      <c r="AN89" s="83"/>
      <c r="AO89" s="84">
        <v>5406.4449255887157</v>
      </c>
      <c r="AP89" s="83"/>
      <c r="AQ89" s="84">
        <v>67020.704467353949</v>
      </c>
      <c r="AR89" s="83"/>
      <c r="AS89" s="211"/>
      <c r="AT89" s="119">
        <v>-270843.85938923253</v>
      </c>
      <c r="AU89" s="119">
        <v>-120620.12289300001</v>
      </c>
      <c r="AV89" s="119">
        <v>-3232.7188190000002</v>
      </c>
      <c r="AW89" s="119">
        <v>-59600</v>
      </c>
      <c r="AX89" s="120">
        <v>-101345.512735</v>
      </c>
    </row>
    <row r="90" spans="1:50">
      <c r="A90" s="54">
        <v>437</v>
      </c>
      <c r="B90" s="55">
        <v>6107</v>
      </c>
      <c r="C90" s="57"/>
      <c r="D90" s="56" t="s">
        <v>307</v>
      </c>
      <c r="E90" s="67">
        <v>118</v>
      </c>
      <c r="F90" s="67">
        <v>160632.33333333334</v>
      </c>
      <c r="G90" s="68">
        <v>1.74</v>
      </c>
      <c r="H90" s="67">
        <v>92317.432950191564</v>
      </c>
      <c r="I90" s="67">
        <v>13343</v>
      </c>
      <c r="J90" s="60">
        <v>0</v>
      </c>
      <c r="K90" s="69">
        <v>1.65</v>
      </c>
      <c r="L90" s="67">
        <v>152323.7643678161</v>
      </c>
      <c r="M90" s="67">
        <v>13736.35</v>
      </c>
      <c r="N90" s="67">
        <v>166060.1143678161</v>
      </c>
      <c r="O90" s="70">
        <v>1407.2891048120009</v>
      </c>
      <c r="P90" s="70">
        <v>2588.4423122528119</v>
      </c>
      <c r="Q90" s="70">
        <v>54.36818499490483</v>
      </c>
      <c r="R90" s="71">
        <v>51569.149036865812</v>
      </c>
      <c r="S90" s="72">
        <v>437.02668675310008</v>
      </c>
      <c r="T90" s="73">
        <v>71.251956546790055</v>
      </c>
      <c r="U90" s="71">
        <v>45046</v>
      </c>
      <c r="V90" s="72">
        <v>381.74576271186442</v>
      </c>
      <c r="W90" s="74">
        <v>86.000045036334853</v>
      </c>
      <c r="X90" s="75">
        <v>0</v>
      </c>
      <c r="Y90" s="76">
        <v>0</v>
      </c>
      <c r="Z90" s="77">
        <v>45046</v>
      </c>
      <c r="AA90" s="78">
        <v>381.74576271186442</v>
      </c>
      <c r="AB90" s="79">
        <v>86.000045036334853</v>
      </c>
      <c r="AC90" s="71">
        <v>96615.149036865812</v>
      </c>
      <c r="AD90" s="72">
        <v>818.77244946496444</v>
      </c>
      <c r="AE90" s="74">
        <v>86.000045036334853</v>
      </c>
      <c r="AF90" s="80"/>
      <c r="AG90" s="81">
        <v>0</v>
      </c>
      <c r="AH90" s="80"/>
      <c r="AI90" s="71">
        <v>29980.492433990632</v>
      </c>
      <c r="AJ90" s="72">
        <v>54.36818499490483</v>
      </c>
      <c r="AK90" s="72">
        <v>0</v>
      </c>
      <c r="AL90" s="82">
        <v>0</v>
      </c>
      <c r="AM90" s="131">
        <v>29980.492433990632</v>
      </c>
      <c r="AN90" s="83"/>
      <c r="AO90" s="84">
        <v>469.62998067212703</v>
      </c>
      <c r="AP90" s="83"/>
      <c r="AQ90" s="84">
        <v>9231.7432950191578</v>
      </c>
      <c r="AR90" s="83"/>
      <c r="AS90" s="211"/>
      <c r="AT90" s="119">
        <v>-60801.682720031793</v>
      </c>
      <c r="AU90" s="119">
        <v>-27077.986772</v>
      </c>
      <c r="AV90" s="119">
        <v>-725.71238800000003</v>
      </c>
      <c r="AW90" s="119">
        <v>-7625</v>
      </c>
      <c r="AX90" s="120">
        <v>-22751.033470999999</v>
      </c>
    </row>
    <row r="91" spans="1:50">
      <c r="A91" s="54">
        <v>438</v>
      </c>
      <c r="B91" s="55">
        <v>6108</v>
      </c>
      <c r="C91" s="57"/>
      <c r="D91" s="56" t="s">
        <v>308</v>
      </c>
      <c r="E91" s="67">
        <v>1220.6666666666667</v>
      </c>
      <c r="F91" s="67">
        <v>2884204.3333333335</v>
      </c>
      <c r="G91" s="68">
        <v>1.9466666666666665</v>
      </c>
      <c r="H91" s="67">
        <v>1481387.9006241672</v>
      </c>
      <c r="I91" s="67">
        <v>231117</v>
      </c>
      <c r="J91" s="60">
        <v>0</v>
      </c>
      <c r="K91" s="69">
        <v>1.65</v>
      </c>
      <c r="L91" s="67">
        <v>2444290.0360298757</v>
      </c>
      <c r="M91" s="67">
        <v>238007.18333333332</v>
      </c>
      <c r="N91" s="67">
        <v>2682297.2193632093</v>
      </c>
      <c r="O91" s="70">
        <v>2197.4035112205429</v>
      </c>
      <c r="P91" s="70">
        <v>2588.4423122528119</v>
      </c>
      <c r="Q91" s="70">
        <v>84.892891018616751</v>
      </c>
      <c r="R91" s="71">
        <v>176611.37102355409</v>
      </c>
      <c r="S91" s="72">
        <v>144.68435638193944</v>
      </c>
      <c r="T91" s="73">
        <v>90.482521341728543</v>
      </c>
      <c r="U91" s="71">
        <v>0</v>
      </c>
      <c r="V91" s="72">
        <v>0</v>
      </c>
      <c r="W91" s="74">
        <v>90.482521341728543</v>
      </c>
      <c r="X91" s="75">
        <v>0</v>
      </c>
      <c r="Y91" s="76">
        <v>0</v>
      </c>
      <c r="Z91" s="77">
        <v>0</v>
      </c>
      <c r="AA91" s="78">
        <v>0</v>
      </c>
      <c r="AB91" s="79">
        <v>90.482521341728543</v>
      </c>
      <c r="AC91" s="71">
        <v>176611.37102355409</v>
      </c>
      <c r="AD91" s="72">
        <v>144.68435638193944</v>
      </c>
      <c r="AE91" s="74">
        <v>90.482521341728543</v>
      </c>
      <c r="AF91" s="80"/>
      <c r="AG91" s="81">
        <v>0</v>
      </c>
      <c r="AH91" s="80"/>
      <c r="AI91" s="71">
        <v>140543.54518011521</v>
      </c>
      <c r="AJ91" s="72">
        <v>84.892891018616751</v>
      </c>
      <c r="AK91" s="72">
        <v>0</v>
      </c>
      <c r="AL91" s="82">
        <v>0</v>
      </c>
      <c r="AM91" s="131">
        <v>140543.54518011521</v>
      </c>
      <c r="AN91" s="83"/>
      <c r="AO91" s="84">
        <v>11825.075837146802</v>
      </c>
      <c r="AP91" s="83"/>
      <c r="AQ91" s="84">
        <v>148138.79006241672</v>
      </c>
      <c r="AR91" s="83"/>
      <c r="AS91" s="211"/>
      <c r="AT91" s="119">
        <v>-618066.69211271987</v>
      </c>
      <c r="AU91" s="119">
        <v>-275255.568012</v>
      </c>
      <c r="AV91" s="119">
        <v>-7377.0763399999996</v>
      </c>
      <c r="AW91" s="119">
        <v>-83486</v>
      </c>
      <c r="AX91" s="120">
        <v>-231270.83611100001</v>
      </c>
    </row>
    <row r="92" spans="1:50">
      <c r="A92" s="54">
        <v>441</v>
      </c>
      <c r="B92" s="55">
        <v>6111</v>
      </c>
      <c r="C92" s="57"/>
      <c r="D92" s="56" t="s">
        <v>309</v>
      </c>
      <c r="E92" s="67">
        <v>917</v>
      </c>
      <c r="F92" s="67">
        <v>1606866</v>
      </c>
      <c r="G92" s="68">
        <v>2.04</v>
      </c>
      <c r="H92" s="67">
        <v>787679.4117647059</v>
      </c>
      <c r="I92" s="67">
        <v>146461.33333333334</v>
      </c>
      <c r="J92" s="60">
        <v>0</v>
      </c>
      <c r="K92" s="69">
        <v>1.65</v>
      </c>
      <c r="L92" s="67">
        <v>1299671.0294117646</v>
      </c>
      <c r="M92" s="67">
        <v>119550.29583333334</v>
      </c>
      <c r="N92" s="67">
        <v>1419221.325245098</v>
      </c>
      <c r="O92" s="70">
        <v>1547.6786534842945</v>
      </c>
      <c r="P92" s="70">
        <v>2588.4423122528119</v>
      </c>
      <c r="Q92" s="70">
        <v>59.791892836788605</v>
      </c>
      <c r="R92" s="71">
        <v>353120.70178357029</v>
      </c>
      <c r="S92" s="72">
        <v>385.08255374435146</v>
      </c>
      <c r="T92" s="73">
        <v>74.668892487176819</v>
      </c>
      <c r="U92" s="71">
        <v>268955</v>
      </c>
      <c r="V92" s="72">
        <v>293.298800436205</v>
      </c>
      <c r="W92" s="74">
        <v>85.999985285645892</v>
      </c>
      <c r="X92" s="75">
        <v>0</v>
      </c>
      <c r="Y92" s="76">
        <v>0</v>
      </c>
      <c r="Z92" s="77">
        <v>268955</v>
      </c>
      <c r="AA92" s="78">
        <v>293.298800436205</v>
      </c>
      <c r="AB92" s="79">
        <v>85.999985285645892</v>
      </c>
      <c r="AC92" s="71">
        <v>622075.70178357023</v>
      </c>
      <c r="AD92" s="72">
        <v>678.3813541805564</v>
      </c>
      <c r="AE92" s="74">
        <v>85.999985285645892</v>
      </c>
      <c r="AF92" s="80"/>
      <c r="AG92" s="81">
        <v>0</v>
      </c>
      <c r="AH92" s="80"/>
      <c r="AI92" s="71">
        <v>133850.12743631573</v>
      </c>
      <c r="AJ92" s="72">
        <v>59.791892836788605</v>
      </c>
      <c r="AK92" s="72">
        <v>0</v>
      </c>
      <c r="AL92" s="82">
        <v>0</v>
      </c>
      <c r="AM92" s="131">
        <v>133850.12743631573</v>
      </c>
      <c r="AN92" s="83"/>
      <c r="AO92" s="84">
        <v>10000.700824753952</v>
      </c>
      <c r="AP92" s="83"/>
      <c r="AQ92" s="84">
        <v>78767.941176470587</v>
      </c>
      <c r="AR92" s="83"/>
      <c r="AS92" s="211"/>
      <c r="AT92" s="119">
        <v>-463801.26570734993</v>
      </c>
      <c r="AU92" s="119">
        <v>-206553.56851700001</v>
      </c>
      <c r="AV92" s="119">
        <v>-5535.8060670000004</v>
      </c>
      <c r="AW92" s="119">
        <v>-74493</v>
      </c>
      <c r="AX92" s="120">
        <v>-173547.13961899999</v>
      </c>
    </row>
    <row r="93" spans="1:50">
      <c r="A93" s="54">
        <v>442</v>
      </c>
      <c r="B93" s="55">
        <v>6112</v>
      </c>
      <c r="C93" s="57"/>
      <c r="D93" s="56" t="s">
        <v>310</v>
      </c>
      <c r="E93" s="67">
        <v>193.66666666666666</v>
      </c>
      <c r="F93" s="67">
        <v>370516.33333333331</v>
      </c>
      <c r="G93" s="68">
        <v>1.6166666666666665</v>
      </c>
      <c r="H93" s="67">
        <v>229055.24621212122</v>
      </c>
      <c r="I93" s="67">
        <v>32926.333333333336</v>
      </c>
      <c r="J93" s="60">
        <v>0</v>
      </c>
      <c r="K93" s="69">
        <v>1.65</v>
      </c>
      <c r="L93" s="67">
        <v>377941.15625</v>
      </c>
      <c r="M93" s="67">
        <v>36527.366666666669</v>
      </c>
      <c r="N93" s="67">
        <v>414468.52291666664</v>
      </c>
      <c r="O93" s="70">
        <v>2140.1128549913942</v>
      </c>
      <c r="P93" s="70">
        <v>2588.4423122528119</v>
      </c>
      <c r="Q93" s="70">
        <v>82.679565422834528</v>
      </c>
      <c r="R93" s="71">
        <v>32125.794475828974</v>
      </c>
      <c r="S93" s="72">
        <v>165.8818991867245</v>
      </c>
      <c r="T93" s="73">
        <v>89.088126216385746</v>
      </c>
      <c r="U93" s="71">
        <v>0</v>
      </c>
      <c r="V93" s="72">
        <v>0</v>
      </c>
      <c r="W93" s="74">
        <v>89.088126216385746</v>
      </c>
      <c r="X93" s="75">
        <v>0</v>
      </c>
      <c r="Y93" s="76">
        <v>0</v>
      </c>
      <c r="Z93" s="77">
        <v>0</v>
      </c>
      <c r="AA93" s="78">
        <v>0</v>
      </c>
      <c r="AB93" s="79">
        <v>89.088126216385746</v>
      </c>
      <c r="AC93" s="71">
        <v>32125.794475828974</v>
      </c>
      <c r="AD93" s="72">
        <v>165.8818991867245</v>
      </c>
      <c r="AE93" s="74">
        <v>89.088126216385746</v>
      </c>
      <c r="AF93" s="80"/>
      <c r="AG93" s="81">
        <v>0</v>
      </c>
      <c r="AH93" s="80"/>
      <c r="AI93" s="71">
        <v>131318.31837811533</v>
      </c>
      <c r="AJ93" s="72">
        <v>82.679565422834528</v>
      </c>
      <c r="AK93" s="72">
        <v>0</v>
      </c>
      <c r="AL93" s="82">
        <v>0</v>
      </c>
      <c r="AM93" s="131">
        <v>131318.31837811533</v>
      </c>
      <c r="AN93" s="83"/>
      <c r="AO93" s="84">
        <v>1147.3726754668405</v>
      </c>
      <c r="AP93" s="83"/>
      <c r="AQ93" s="84">
        <v>22905.524621212124</v>
      </c>
      <c r="AR93" s="83"/>
      <c r="AS93" s="211"/>
      <c r="AT93" s="119">
        <v>-98991.1693871592</v>
      </c>
      <c r="AU93" s="119">
        <v>-44085.647884999998</v>
      </c>
      <c r="AV93" s="119">
        <v>-1181.531739</v>
      </c>
      <c r="AW93" s="119">
        <v>-11791</v>
      </c>
      <c r="AX93" s="120">
        <v>-37040.938792000001</v>
      </c>
    </row>
    <row r="94" spans="1:50">
      <c r="A94" s="54">
        <v>443</v>
      </c>
      <c r="B94" s="55">
        <v>6113</v>
      </c>
      <c r="C94" s="57"/>
      <c r="D94" s="65" t="s">
        <v>311</v>
      </c>
      <c r="E94" s="67">
        <v>5154.666666666667</v>
      </c>
      <c r="F94" s="67">
        <v>14929579</v>
      </c>
      <c r="G94" s="68">
        <v>1.75</v>
      </c>
      <c r="H94" s="67">
        <v>8531188</v>
      </c>
      <c r="I94" s="67">
        <v>842515.33333333337</v>
      </c>
      <c r="J94" s="60">
        <v>0</v>
      </c>
      <c r="K94" s="69">
        <v>1.65</v>
      </c>
      <c r="L94" s="67">
        <v>14076460.199999997</v>
      </c>
      <c r="M94" s="67">
        <v>868313.3583333334</v>
      </c>
      <c r="N94" s="67">
        <v>14944773.558333332</v>
      </c>
      <c r="O94" s="70">
        <v>2899.2706075400924</v>
      </c>
      <c r="P94" s="70">
        <v>2588.4423122528119</v>
      </c>
      <c r="Q94" s="70">
        <v>112.00831456880164</v>
      </c>
      <c r="R94" s="71">
        <v>-592820.01352644211</v>
      </c>
      <c r="S94" s="72">
        <v>-115.00646925629373</v>
      </c>
      <c r="T94" s="73">
        <v>107.56523817834507</v>
      </c>
      <c r="U94" s="71">
        <v>0</v>
      </c>
      <c r="V94" s="72">
        <v>0</v>
      </c>
      <c r="W94" s="74">
        <v>107.56523817834507</v>
      </c>
      <c r="X94" s="75">
        <v>0</v>
      </c>
      <c r="Y94" s="76">
        <v>0</v>
      </c>
      <c r="Z94" s="77">
        <v>0</v>
      </c>
      <c r="AA94" s="78">
        <v>0</v>
      </c>
      <c r="AB94" s="79">
        <v>107.56523817834507</v>
      </c>
      <c r="AC94" s="71">
        <v>-592820.01352644211</v>
      </c>
      <c r="AD94" s="72">
        <v>-115.00646925629373</v>
      </c>
      <c r="AE94" s="74">
        <v>107.56523817834507</v>
      </c>
      <c r="AF94" s="80"/>
      <c r="AG94" s="81">
        <v>0</v>
      </c>
      <c r="AH94" s="80"/>
      <c r="AI94" s="71">
        <v>0</v>
      </c>
      <c r="AJ94" s="72">
        <v>112.00831456880164</v>
      </c>
      <c r="AK94" s="72">
        <v>0</v>
      </c>
      <c r="AL94" s="82">
        <v>0</v>
      </c>
      <c r="AM94" s="131">
        <v>0</v>
      </c>
      <c r="AN94" s="83"/>
      <c r="AO94" s="84">
        <v>109805.63737093976</v>
      </c>
      <c r="AP94" s="83"/>
      <c r="AQ94" s="84">
        <v>853118.79999999993</v>
      </c>
      <c r="AR94" s="83"/>
      <c r="AS94" s="211"/>
      <c r="AT94" s="119">
        <v>-2604422.4920489648</v>
      </c>
      <c r="AU94" s="119">
        <v>-1159877.7309010001</v>
      </c>
      <c r="AV94" s="119">
        <v>-31085.680219999998</v>
      </c>
      <c r="AW94" s="119">
        <v>-319370</v>
      </c>
      <c r="AX94" s="120">
        <v>-974533.93785800005</v>
      </c>
    </row>
    <row r="95" spans="1:50">
      <c r="A95" s="54">
        <v>444</v>
      </c>
      <c r="B95" s="55">
        <v>6114</v>
      </c>
      <c r="C95" s="57"/>
      <c r="D95" s="65" t="s">
        <v>312</v>
      </c>
      <c r="E95" s="67">
        <v>1950.3333333333333</v>
      </c>
      <c r="F95" s="67">
        <v>5785438.333333333</v>
      </c>
      <c r="G95" s="68">
        <v>1.8866666666666667</v>
      </c>
      <c r="H95" s="67">
        <v>3072596.5163308918</v>
      </c>
      <c r="I95" s="67">
        <v>325455.33333333331</v>
      </c>
      <c r="J95" s="60">
        <v>0</v>
      </c>
      <c r="K95" s="69">
        <v>1.65</v>
      </c>
      <c r="L95" s="67">
        <v>5069784.2519459706</v>
      </c>
      <c r="M95" s="67">
        <v>363648.82041666674</v>
      </c>
      <c r="N95" s="67">
        <v>5433433.0723626371</v>
      </c>
      <c r="O95" s="70">
        <v>2785.8997123718873</v>
      </c>
      <c r="P95" s="70">
        <v>2588.4423122528119</v>
      </c>
      <c r="Q95" s="70">
        <v>107.62842575955348</v>
      </c>
      <c r="R95" s="71">
        <v>-142489.86726526081</v>
      </c>
      <c r="S95" s="72">
        <v>-73.059238044057849</v>
      </c>
      <c r="T95" s="73">
        <v>104.8059082285187</v>
      </c>
      <c r="U95" s="71">
        <v>0</v>
      </c>
      <c r="V95" s="72">
        <v>0</v>
      </c>
      <c r="W95" s="74">
        <v>104.8059082285187</v>
      </c>
      <c r="X95" s="75">
        <v>0</v>
      </c>
      <c r="Y95" s="76">
        <v>0</v>
      </c>
      <c r="Z95" s="77">
        <v>0</v>
      </c>
      <c r="AA95" s="78">
        <v>0</v>
      </c>
      <c r="AB95" s="79">
        <v>104.8059082285187</v>
      </c>
      <c r="AC95" s="71">
        <v>-142489.86726526081</v>
      </c>
      <c r="AD95" s="72">
        <v>-73.059238044057849</v>
      </c>
      <c r="AE95" s="74">
        <v>104.8059082285187</v>
      </c>
      <c r="AF95" s="80"/>
      <c r="AG95" s="81">
        <v>0</v>
      </c>
      <c r="AH95" s="80"/>
      <c r="AI95" s="71">
        <v>20830.153216862011</v>
      </c>
      <c r="AJ95" s="72">
        <v>107.62842575955348</v>
      </c>
      <c r="AK95" s="72">
        <v>0</v>
      </c>
      <c r="AL95" s="82">
        <v>0</v>
      </c>
      <c r="AM95" s="131">
        <v>20830.153216862011</v>
      </c>
      <c r="AN95" s="83"/>
      <c r="AO95" s="84">
        <v>22898.828334569294</v>
      </c>
      <c r="AP95" s="83"/>
      <c r="AQ95" s="84">
        <v>307259.65163308918</v>
      </c>
      <c r="AR95" s="83"/>
      <c r="AS95" s="211"/>
      <c r="AT95" s="119">
        <v>-982876.78843291069</v>
      </c>
      <c r="AU95" s="119">
        <v>-437723.48864400003</v>
      </c>
      <c r="AV95" s="119">
        <v>-11731.350667999999</v>
      </c>
      <c r="AW95" s="119">
        <v>-179853</v>
      </c>
      <c r="AX95" s="120">
        <v>-367777.036938</v>
      </c>
    </row>
    <row r="96" spans="1:50">
      <c r="A96" s="54">
        <v>445</v>
      </c>
      <c r="B96" s="55">
        <v>6115</v>
      </c>
      <c r="C96" s="57"/>
      <c r="D96" s="56" t="s">
        <v>313</v>
      </c>
      <c r="E96" s="67">
        <v>1252.6666666666667</v>
      </c>
      <c r="F96" s="67">
        <v>2098302.3333333335</v>
      </c>
      <c r="G96" s="68">
        <v>2.17</v>
      </c>
      <c r="H96" s="67">
        <v>966959.60061443935</v>
      </c>
      <c r="I96" s="67">
        <v>144508</v>
      </c>
      <c r="J96" s="60">
        <v>0</v>
      </c>
      <c r="K96" s="69">
        <v>1.65</v>
      </c>
      <c r="L96" s="67">
        <v>1595483.3410138248</v>
      </c>
      <c r="M96" s="67">
        <v>151654.63333333333</v>
      </c>
      <c r="N96" s="67">
        <v>1747137.9743471581</v>
      </c>
      <c r="O96" s="70">
        <v>1394.7349449285455</v>
      </c>
      <c r="P96" s="70">
        <v>2588.4423122528119</v>
      </c>
      <c r="Q96" s="70">
        <v>53.883176701537494</v>
      </c>
      <c r="R96" s="71">
        <v>553267.44865656656</v>
      </c>
      <c r="S96" s="72">
        <v>441.67172590997859</v>
      </c>
      <c r="T96" s="73">
        <v>70.946401321968622</v>
      </c>
      <c r="U96" s="71">
        <v>488106</v>
      </c>
      <c r="V96" s="72">
        <v>389.65353911655131</v>
      </c>
      <c r="W96" s="74">
        <v>85.999993100779506</v>
      </c>
      <c r="X96" s="75">
        <v>0</v>
      </c>
      <c r="Y96" s="76">
        <v>0</v>
      </c>
      <c r="Z96" s="77">
        <v>488106</v>
      </c>
      <c r="AA96" s="78">
        <v>389.65353911655131</v>
      </c>
      <c r="AB96" s="79">
        <v>85.999993100779506</v>
      </c>
      <c r="AC96" s="71">
        <v>1041373.4486565666</v>
      </c>
      <c r="AD96" s="72">
        <v>831.32526502652991</v>
      </c>
      <c r="AE96" s="74">
        <v>85.999993100779506</v>
      </c>
      <c r="AF96" s="80"/>
      <c r="AG96" s="81">
        <v>0</v>
      </c>
      <c r="AH96" s="80"/>
      <c r="AI96" s="71">
        <v>310534.39117242221</v>
      </c>
      <c r="AJ96" s="72">
        <v>53.883176701537494</v>
      </c>
      <c r="AK96" s="72">
        <v>0</v>
      </c>
      <c r="AL96" s="82">
        <v>0</v>
      </c>
      <c r="AM96" s="131">
        <v>310534.39117242221</v>
      </c>
      <c r="AN96" s="83"/>
      <c r="AO96" s="84">
        <v>13270.727234463375</v>
      </c>
      <c r="AP96" s="83"/>
      <c r="AQ96" s="84">
        <v>96695.960061443926</v>
      </c>
      <c r="AR96" s="83"/>
      <c r="AS96" s="211"/>
      <c r="AT96" s="119">
        <v>-625604.0907970214</v>
      </c>
      <c r="AU96" s="119">
        <v>-278612.34323200001</v>
      </c>
      <c r="AV96" s="119">
        <v>-7467.0406860000003</v>
      </c>
      <c r="AW96" s="119">
        <v>-87689</v>
      </c>
      <c r="AX96" s="120">
        <v>-234091.21216200001</v>
      </c>
    </row>
    <row r="97" spans="1:50">
      <c r="A97" s="54">
        <v>446</v>
      </c>
      <c r="B97" s="55">
        <v>6116</v>
      </c>
      <c r="C97" s="57"/>
      <c r="D97" s="56" t="s">
        <v>314</v>
      </c>
      <c r="E97" s="67">
        <v>4470.333333333333</v>
      </c>
      <c r="F97" s="67">
        <v>9254358.666666666</v>
      </c>
      <c r="G97" s="68">
        <v>1.9400000000000002</v>
      </c>
      <c r="H97" s="67">
        <v>4770287.9725085916</v>
      </c>
      <c r="I97" s="67">
        <v>672784.33333333337</v>
      </c>
      <c r="J97" s="60">
        <v>0</v>
      </c>
      <c r="K97" s="69">
        <v>1.65</v>
      </c>
      <c r="L97" s="67">
        <v>7870975.1546391742</v>
      </c>
      <c r="M97" s="67">
        <v>629192.51250000007</v>
      </c>
      <c r="N97" s="67">
        <v>8500167.6671391744</v>
      </c>
      <c r="O97" s="70">
        <v>1901.4617106418257</v>
      </c>
      <c r="P97" s="70">
        <v>2588.4423122528119</v>
      </c>
      <c r="Q97" s="70">
        <v>73.459690472565214</v>
      </c>
      <c r="R97" s="71">
        <v>1136281.9446119422</v>
      </c>
      <c r="S97" s="72">
        <v>254.18282259606494</v>
      </c>
      <c r="T97" s="73">
        <v>83.279604997716092</v>
      </c>
      <c r="U97" s="71">
        <v>314782</v>
      </c>
      <c r="V97" s="72">
        <v>70.415778092610552</v>
      </c>
      <c r="W97" s="74">
        <v>85.99999701724407</v>
      </c>
      <c r="X97" s="75">
        <v>0</v>
      </c>
      <c r="Y97" s="76">
        <v>0</v>
      </c>
      <c r="Z97" s="77">
        <v>314782</v>
      </c>
      <c r="AA97" s="78">
        <v>70.415778092610552</v>
      </c>
      <c r="AB97" s="79">
        <v>85.99999701724407</v>
      </c>
      <c r="AC97" s="71">
        <v>1451063.9446119422</v>
      </c>
      <c r="AD97" s="72">
        <v>324.5986006886755</v>
      </c>
      <c r="AE97" s="74">
        <v>85.99999701724407</v>
      </c>
      <c r="AF97" s="80"/>
      <c r="AG97" s="81">
        <v>0</v>
      </c>
      <c r="AH97" s="80"/>
      <c r="AI97" s="71">
        <v>0</v>
      </c>
      <c r="AJ97" s="72">
        <v>73.459690472565214</v>
      </c>
      <c r="AK97" s="72">
        <v>0</v>
      </c>
      <c r="AL97" s="82">
        <v>0</v>
      </c>
      <c r="AM97" s="131">
        <v>0</v>
      </c>
      <c r="AN97" s="83"/>
      <c r="AO97" s="84">
        <v>73516.181184683825</v>
      </c>
      <c r="AP97" s="83"/>
      <c r="AQ97" s="84">
        <v>477028.79725085915</v>
      </c>
      <c r="AR97" s="83"/>
      <c r="AS97" s="211"/>
      <c r="AT97" s="119">
        <v>-2246647.3011674555</v>
      </c>
      <c r="AU97" s="119">
        <v>-1000542.800474</v>
      </c>
      <c r="AV97" s="119">
        <v>-26815.372615</v>
      </c>
      <c r="AW97" s="119">
        <v>-356087</v>
      </c>
      <c r="AX97" s="120">
        <v>-840660.08801199996</v>
      </c>
    </row>
    <row r="98" spans="1:50">
      <c r="A98" s="54">
        <v>448</v>
      </c>
      <c r="B98" s="55">
        <v>6118</v>
      </c>
      <c r="C98" s="57"/>
      <c r="D98" s="56" t="s">
        <v>315</v>
      </c>
      <c r="E98" s="67">
        <v>923.66666666666663</v>
      </c>
      <c r="F98" s="67">
        <v>2377397.3333333335</v>
      </c>
      <c r="G98" s="68">
        <v>1.6900000000000002</v>
      </c>
      <c r="H98" s="67">
        <v>1406743.9842209071</v>
      </c>
      <c r="I98" s="67">
        <v>200253.66666666666</v>
      </c>
      <c r="J98" s="60">
        <v>0</v>
      </c>
      <c r="K98" s="69">
        <v>1.65</v>
      </c>
      <c r="L98" s="67">
        <v>2321127.5739644971</v>
      </c>
      <c r="M98" s="67">
        <v>191132.10416666666</v>
      </c>
      <c r="N98" s="67">
        <v>2512259.6781311636</v>
      </c>
      <c r="O98" s="70">
        <v>2719.8769521448903</v>
      </c>
      <c r="P98" s="70">
        <v>2588.4423122528119</v>
      </c>
      <c r="Q98" s="70">
        <v>105.07775040107755</v>
      </c>
      <c r="R98" s="71">
        <v>-44918.664414050334</v>
      </c>
      <c r="S98" s="72">
        <v>-48.630816760068932</v>
      </c>
      <c r="T98" s="73">
        <v>103.19898275267886</v>
      </c>
      <c r="U98" s="71">
        <v>0</v>
      </c>
      <c r="V98" s="72">
        <v>0</v>
      </c>
      <c r="W98" s="74">
        <v>103.19898275267886</v>
      </c>
      <c r="X98" s="75">
        <v>0</v>
      </c>
      <c r="Y98" s="76">
        <v>0</v>
      </c>
      <c r="Z98" s="77">
        <v>0</v>
      </c>
      <c r="AA98" s="78">
        <v>0</v>
      </c>
      <c r="AB98" s="79">
        <v>103.19898275267886</v>
      </c>
      <c r="AC98" s="71">
        <v>-44918.664414050334</v>
      </c>
      <c r="AD98" s="72">
        <v>-48.630816760068932</v>
      </c>
      <c r="AE98" s="74">
        <v>103.19898275267886</v>
      </c>
      <c r="AF98" s="80"/>
      <c r="AG98" s="81">
        <v>0</v>
      </c>
      <c r="AH98" s="80"/>
      <c r="AI98" s="71">
        <v>100206.25735303518</v>
      </c>
      <c r="AJ98" s="72">
        <v>105.07775040107755</v>
      </c>
      <c r="AK98" s="72">
        <v>0</v>
      </c>
      <c r="AL98" s="82">
        <v>0</v>
      </c>
      <c r="AM98" s="131">
        <v>100206.25735303518</v>
      </c>
      <c r="AN98" s="83"/>
      <c r="AO98" s="84">
        <v>10472.453271896135</v>
      </c>
      <c r="AP98" s="83"/>
      <c r="AQ98" s="84">
        <v>140674.39842209072</v>
      </c>
      <c r="AR98" s="83"/>
      <c r="AS98" s="211"/>
      <c r="AT98" s="119">
        <v>-465308.74544421025</v>
      </c>
      <c r="AU98" s="119">
        <v>-207224.923561</v>
      </c>
      <c r="AV98" s="119">
        <v>-5553.7989360000001</v>
      </c>
      <c r="AW98" s="119">
        <v>-75461</v>
      </c>
      <c r="AX98" s="120">
        <v>-174111.214829</v>
      </c>
    </row>
    <row r="99" spans="1:50">
      <c r="A99" s="54">
        <v>449</v>
      </c>
      <c r="B99" s="55">
        <v>6119</v>
      </c>
      <c r="C99" s="57"/>
      <c r="D99" s="56" t="s">
        <v>388</v>
      </c>
      <c r="E99" s="67">
        <v>818.33333333333337</v>
      </c>
      <c r="F99" s="67">
        <v>1573642.6666666667</v>
      </c>
      <c r="G99" s="68">
        <v>1.8999999999999997</v>
      </c>
      <c r="H99" s="67">
        <v>828232.98245614034</v>
      </c>
      <c r="I99" s="67">
        <v>158081.33333333334</v>
      </c>
      <c r="J99" s="60">
        <v>0</v>
      </c>
      <c r="K99" s="69">
        <v>1.65</v>
      </c>
      <c r="L99" s="67">
        <v>1366584.4210526317</v>
      </c>
      <c r="M99" s="67">
        <v>148823.30833333335</v>
      </c>
      <c r="N99" s="67">
        <v>1515407.7293859653</v>
      </c>
      <c r="O99" s="70">
        <v>1851.8220725694075</v>
      </c>
      <c r="P99" s="70">
        <v>2588.4423122528119</v>
      </c>
      <c r="Q99" s="70">
        <v>71.541948754411365</v>
      </c>
      <c r="R99" s="71">
        <v>223036.33157214019</v>
      </c>
      <c r="S99" s="72">
        <v>272.5494886828597</v>
      </c>
      <c r="T99" s="73">
        <v>82.071427715279171</v>
      </c>
      <c r="U99" s="71">
        <v>83215</v>
      </c>
      <c r="V99" s="72">
        <v>101.68839103869654</v>
      </c>
      <c r="W99" s="74">
        <v>85.999983146371378</v>
      </c>
      <c r="X99" s="75">
        <v>0</v>
      </c>
      <c r="Y99" s="76">
        <v>0</v>
      </c>
      <c r="Z99" s="77">
        <v>83215</v>
      </c>
      <c r="AA99" s="78">
        <v>101.68839103869654</v>
      </c>
      <c r="AB99" s="79">
        <v>85.999983146371378</v>
      </c>
      <c r="AC99" s="71">
        <v>306251.33157214022</v>
      </c>
      <c r="AD99" s="72">
        <v>374.23787972155623</v>
      </c>
      <c r="AE99" s="74">
        <v>85.999983146371378</v>
      </c>
      <c r="AF99" s="80"/>
      <c r="AG99" s="81">
        <v>0</v>
      </c>
      <c r="AH99" s="80"/>
      <c r="AI99" s="71">
        <v>115278.39193142255</v>
      </c>
      <c r="AJ99" s="72">
        <v>71.541948754411365</v>
      </c>
      <c r="AK99" s="72">
        <v>0</v>
      </c>
      <c r="AL99" s="82">
        <v>0</v>
      </c>
      <c r="AM99" s="131">
        <v>115278.39193142255</v>
      </c>
      <c r="AN99" s="83"/>
      <c r="AO99" s="84">
        <v>10042.172781671712</v>
      </c>
      <c r="AP99" s="83"/>
      <c r="AQ99" s="84">
        <v>82823.298245614045</v>
      </c>
      <c r="AR99" s="83"/>
      <c r="AS99" s="211"/>
      <c r="AT99" s="119">
        <v>-411541.96816285979</v>
      </c>
      <c r="AU99" s="119">
        <v>-183279.92699400001</v>
      </c>
      <c r="AV99" s="119">
        <v>-4912.0532700000003</v>
      </c>
      <c r="AW99" s="119">
        <v>-97985</v>
      </c>
      <c r="AX99" s="120">
        <v>-153992.53233799999</v>
      </c>
    </row>
    <row r="100" spans="1:50">
      <c r="A100" s="54">
        <v>450</v>
      </c>
      <c r="B100" s="55">
        <v>6120</v>
      </c>
      <c r="C100" s="57"/>
      <c r="D100" s="56" t="s">
        <v>390</v>
      </c>
      <c r="E100" s="67">
        <v>1918.3333333333333</v>
      </c>
      <c r="F100" s="67">
        <v>5084906.666666667</v>
      </c>
      <c r="G100" s="68">
        <v>1.6000000000000003</v>
      </c>
      <c r="H100" s="67">
        <v>3178066.6666666665</v>
      </c>
      <c r="I100" s="67">
        <v>367098.33333333331</v>
      </c>
      <c r="J100" s="60">
        <v>0</v>
      </c>
      <c r="K100" s="69">
        <v>1.65</v>
      </c>
      <c r="L100" s="67">
        <v>5243810</v>
      </c>
      <c r="M100" s="67">
        <v>386034.27499999997</v>
      </c>
      <c r="N100" s="67">
        <v>5629844.2750000013</v>
      </c>
      <c r="O100" s="70">
        <v>2934.758092962642</v>
      </c>
      <c r="P100" s="70">
        <v>2588.4423122528119</v>
      </c>
      <c r="Q100" s="70">
        <v>113.37931230186155</v>
      </c>
      <c r="R100" s="71">
        <v>-245809.16921815873</v>
      </c>
      <c r="S100" s="72">
        <v>-128.13683886263703</v>
      </c>
      <c r="T100" s="73">
        <v>108.42896675017279</v>
      </c>
      <c r="U100" s="71">
        <v>0</v>
      </c>
      <c r="V100" s="72">
        <v>0</v>
      </c>
      <c r="W100" s="74">
        <v>108.42896675017279</v>
      </c>
      <c r="X100" s="75">
        <v>0</v>
      </c>
      <c r="Y100" s="76">
        <v>0</v>
      </c>
      <c r="Z100" s="77">
        <v>0</v>
      </c>
      <c r="AA100" s="78">
        <v>0</v>
      </c>
      <c r="AB100" s="79">
        <v>108.42896675017279</v>
      </c>
      <c r="AC100" s="71">
        <v>-245809.16921815873</v>
      </c>
      <c r="AD100" s="72">
        <v>-128.13683886263703</v>
      </c>
      <c r="AE100" s="74">
        <v>108.42896675017279</v>
      </c>
      <c r="AF100" s="80"/>
      <c r="AG100" s="81">
        <v>0</v>
      </c>
      <c r="AH100" s="80"/>
      <c r="AI100" s="71">
        <v>191166.33597275766</v>
      </c>
      <c r="AJ100" s="72">
        <v>113.37931230186155</v>
      </c>
      <c r="AK100" s="72">
        <v>0</v>
      </c>
      <c r="AL100" s="82">
        <v>0</v>
      </c>
      <c r="AM100" s="131">
        <v>191166.33597275766</v>
      </c>
      <c r="AN100" s="83"/>
      <c r="AO100" s="84">
        <v>25745.260592436873</v>
      </c>
      <c r="AP100" s="83"/>
      <c r="AQ100" s="84">
        <v>317806.66666666669</v>
      </c>
      <c r="AR100" s="83"/>
      <c r="AS100" s="211"/>
      <c r="AT100" s="119">
        <v>-961269.57887124643</v>
      </c>
      <c r="AU100" s="119">
        <v>-428100.733014</v>
      </c>
      <c r="AV100" s="119">
        <v>-11473.452877</v>
      </c>
      <c r="AW100" s="119">
        <v>-151056</v>
      </c>
      <c r="AX100" s="120">
        <v>-359691.95892800001</v>
      </c>
    </row>
    <row r="101" spans="1:50">
      <c r="A101" s="54">
        <v>491</v>
      </c>
      <c r="B101" s="55">
        <v>5401</v>
      </c>
      <c r="C101" s="57"/>
      <c r="D101" s="56" t="s">
        <v>266</v>
      </c>
      <c r="E101" s="67">
        <v>591.66666666666663</v>
      </c>
      <c r="F101" s="67">
        <v>1222468.3333333333</v>
      </c>
      <c r="G101" s="68">
        <v>1.8999999999999997</v>
      </c>
      <c r="H101" s="67">
        <v>643404.38596491236</v>
      </c>
      <c r="I101" s="67">
        <v>133560.66666666666</v>
      </c>
      <c r="J101" s="60">
        <v>0</v>
      </c>
      <c r="K101" s="69">
        <v>1.65</v>
      </c>
      <c r="L101" s="67">
        <v>1061617.2368421054</v>
      </c>
      <c r="M101" s="67">
        <v>108893.54583333334</v>
      </c>
      <c r="N101" s="67">
        <v>1170510.7826754386</v>
      </c>
      <c r="O101" s="70">
        <v>1978.3280833951076</v>
      </c>
      <c r="P101" s="70">
        <v>2588.4423122528119</v>
      </c>
      <c r="Q101" s="70">
        <v>76.429290080384263</v>
      </c>
      <c r="R101" s="71">
        <v>133564.17326743246</v>
      </c>
      <c r="S101" s="72">
        <v>225.74226467735065</v>
      </c>
      <c r="T101" s="73">
        <v>85.150452750642089</v>
      </c>
      <c r="U101" s="71">
        <v>13011</v>
      </c>
      <c r="V101" s="72">
        <v>21.99042253521127</v>
      </c>
      <c r="W101" s="74">
        <v>86.000014760624538</v>
      </c>
      <c r="X101" s="75">
        <v>0</v>
      </c>
      <c r="Y101" s="76">
        <v>0</v>
      </c>
      <c r="Z101" s="77">
        <v>13011</v>
      </c>
      <c r="AA101" s="78">
        <v>21.99042253521127</v>
      </c>
      <c r="AB101" s="79">
        <v>86.000014760624538</v>
      </c>
      <c r="AC101" s="71">
        <v>146575.17326743246</v>
      </c>
      <c r="AD101" s="72">
        <v>247.73268721256193</v>
      </c>
      <c r="AE101" s="74">
        <v>86.000014760624538</v>
      </c>
      <c r="AF101" s="80"/>
      <c r="AG101" s="81">
        <v>0</v>
      </c>
      <c r="AH101" s="80"/>
      <c r="AI101" s="71">
        <v>81561.976606431068</v>
      </c>
      <c r="AJ101" s="72">
        <v>76.429290080384263</v>
      </c>
      <c r="AK101" s="72">
        <v>0</v>
      </c>
      <c r="AL101" s="82">
        <v>0</v>
      </c>
      <c r="AM101" s="131">
        <v>81561.976606431068</v>
      </c>
      <c r="AN101" s="83"/>
      <c r="AO101" s="84">
        <v>5534.7872669605049</v>
      </c>
      <c r="AP101" s="83"/>
      <c r="AQ101" s="84">
        <v>64340.438596491229</v>
      </c>
      <c r="AR101" s="83"/>
      <c r="AS101" s="211"/>
      <c r="AT101" s="119">
        <v>-295968.52167023742</v>
      </c>
      <c r="AU101" s="119">
        <v>-131809.37362500001</v>
      </c>
      <c r="AV101" s="119">
        <v>-3532.5999710000001</v>
      </c>
      <c r="AW101" s="119">
        <v>-61987</v>
      </c>
      <c r="AX101" s="120">
        <v>-110746.766235</v>
      </c>
    </row>
    <row r="102" spans="1:50">
      <c r="A102" s="54">
        <v>492</v>
      </c>
      <c r="B102" s="55">
        <v>5402</v>
      </c>
      <c r="C102" s="57"/>
      <c r="D102" s="56" t="s">
        <v>267</v>
      </c>
      <c r="E102" s="67">
        <v>1435.6666666666667</v>
      </c>
      <c r="F102" s="67">
        <v>3062541.6666666665</v>
      </c>
      <c r="G102" s="68">
        <v>1.5</v>
      </c>
      <c r="H102" s="67">
        <v>2041694.4444444443</v>
      </c>
      <c r="I102" s="67">
        <v>312854</v>
      </c>
      <c r="J102" s="60">
        <v>0</v>
      </c>
      <c r="K102" s="69">
        <v>1.65</v>
      </c>
      <c r="L102" s="67">
        <v>3368795.8333333335</v>
      </c>
      <c r="M102" s="67">
        <v>304244.97500000003</v>
      </c>
      <c r="N102" s="67">
        <v>3673040.8083333331</v>
      </c>
      <c r="O102" s="70">
        <v>2558.4217378685858</v>
      </c>
      <c r="P102" s="70">
        <v>2588.4423122528119</v>
      </c>
      <c r="Q102" s="70">
        <v>98.840206936731065</v>
      </c>
      <c r="R102" s="71">
        <v>15946.829044319653</v>
      </c>
      <c r="S102" s="72">
        <v>11.107612522163677</v>
      </c>
      <c r="T102" s="73">
        <v>99.26933037014058</v>
      </c>
      <c r="U102" s="71">
        <v>0</v>
      </c>
      <c r="V102" s="72">
        <v>0</v>
      </c>
      <c r="W102" s="74">
        <v>99.26933037014058</v>
      </c>
      <c r="X102" s="75">
        <v>0</v>
      </c>
      <c r="Y102" s="76">
        <v>0</v>
      </c>
      <c r="Z102" s="77">
        <v>0</v>
      </c>
      <c r="AA102" s="78">
        <v>0</v>
      </c>
      <c r="AB102" s="79">
        <v>99.26933037014058</v>
      </c>
      <c r="AC102" s="71">
        <v>15946.829044319653</v>
      </c>
      <c r="AD102" s="72">
        <v>11.107612522163677</v>
      </c>
      <c r="AE102" s="74">
        <v>99.26933037014058</v>
      </c>
      <c r="AF102" s="80"/>
      <c r="AG102" s="81">
        <v>0</v>
      </c>
      <c r="AH102" s="80"/>
      <c r="AI102" s="71">
        <v>0</v>
      </c>
      <c r="AJ102" s="72">
        <v>98.840206936731065</v>
      </c>
      <c r="AK102" s="72">
        <v>0</v>
      </c>
      <c r="AL102" s="82">
        <v>0</v>
      </c>
      <c r="AM102" s="131">
        <v>0</v>
      </c>
      <c r="AN102" s="83"/>
      <c r="AO102" s="84">
        <v>12754.885362068477</v>
      </c>
      <c r="AP102" s="83"/>
      <c r="AQ102" s="84">
        <v>204169.44444444447</v>
      </c>
      <c r="AR102" s="83"/>
      <c r="AS102" s="211"/>
      <c r="AT102" s="119">
        <v>-717560.35474549921</v>
      </c>
      <c r="AU102" s="119">
        <v>-319565.00091200002</v>
      </c>
      <c r="AV102" s="119">
        <v>-8564.6057020000007</v>
      </c>
      <c r="AW102" s="119">
        <v>-116817</v>
      </c>
      <c r="AX102" s="120">
        <v>-268499.79997300002</v>
      </c>
    </row>
    <row r="103" spans="1:50">
      <c r="A103" s="54">
        <v>493</v>
      </c>
      <c r="B103" s="55">
        <v>5403</v>
      </c>
      <c r="C103" s="57"/>
      <c r="D103" s="56" t="s">
        <v>268</v>
      </c>
      <c r="E103" s="67">
        <v>574.33333333333337</v>
      </c>
      <c r="F103" s="67">
        <v>966337</v>
      </c>
      <c r="G103" s="68">
        <v>1.8</v>
      </c>
      <c r="H103" s="67">
        <v>536853.88888888888</v>
      </c>
      <c r="I103" s="67">
        <v>125092.33333333333</v>
      </c>
      <c r="J103" s="60">
        <v>0</v>
      </c>
      <c r="K103" s="69">
        <v>1.65</v>
      </c>
      <c r="L103" s="67">
        <v>885808.91666666651</v>
      </c>
      <c r="M103" s="67">
        <v>98464.2</v>
      </c>
      <c r="N103" s="67">
        <v>984273.11666666658</v>
      </c>
      <c r="O103" s="70">
        <v>1713.7663087637839</v>
      </c>
      <c r="P103" s="70">
        <v>2588.4423122528119</v>
      </c>
      <c r="Q103" s="70">
        <v>66.208402661762747</v>
      </c>
      <c r="R103" s="71">
        <v>185871.56632809676</v>
      </c>
      <c r="S103" s="72">
        <v>323.63012129094034</v>
      </c>
      <c r="T103" s="73">
        <v>78.711293676910529</v>
      </c>
      <c r="U103" s="71">
        <v>108356</v>
      </c>
      <c r="V103" s="72">
        <v>188.6639582124202</v>
      </c>
      <c r="W103" s="74">
        <v>85.999999989558432</v>
      </c>
      <c r="X103" s="75">
        <v>0</v>
      </c>
      <c r="Y103" s="76">
        <v>0</v>
      </c>
      <c r="Z103" s="77">
        <v>108356</v>
      </c>
      <c r="AA103" s="78">
        <v>188.6639582124202</v>
      </c>
      <c r="AB103" s="79">
        <v>85.999999989558432</v>
      </c>
      <c r="AC103" s="71">
        <v>294227.56632809679</v>
      </c>
      <c r="AD103" s="72">
        <v>512.29407950336054</v>
      </c>
      <c r="AE103" s="74">
        <v>85.999999989558432</v>
      </c>
      <c r="AF103" s="80"/>
      <c r="AG103" s="81">
        <v>0</v>
      </c>
      <c r="AH103" s="80"/>
      <c r="AI103" s="71">
        <v>64218.697079793055</v>
      </c>
      <c r="AJ103" s="72">
        <v>66.208402661762747</v>
      </c>
      <c r="AK103" s="72">
        <v>0</v>
      </c>
      <c r="AL103" s="82">
        <v>0</v>
      </c>
      <c r="AM103" s="131">
        <v>64218.697079793055</v>
      </c>
      <c r="AN103" s="83"/>
      <c r="AO103" s="84">
        <v>5584.5288770848429</v>
      </c>
      <c r="AP103" s="83"/>
      <c r="AQ103" s="84">
        <v>53685.388888888883</v>
      </c>
      <c r="AR103" s="83"/>
      <c r="AS103" s="211"/>
      <c r="AT103" s="119">
        <v>-287928.62974031584</v>
      </c>
      <c r="AU103" s="119">
        <v>-128228.813391</v>
      </c>
      <c r="AV103" s="119">
        <v>-3436.6380020000001</v>
      </c>
      <c r="AW103" s="119">
        <v>-42745</v>
      </c>
      <c r="AX103" s="120">
        <v>-107738.36511499999</v>
      </c>
    </row>
    <row r="104" spans="1:50">
      <c r="A104" s="54">
        <v>494</v>
      </c>
      <c r="B104" s="55">
        <v>5404</v>
      </c>
      <c r="C104" s="57"/>
      <c r="D104" s="56" t="s">
        <v>269</v>
      </c>
      <c r="E104" s="67">
        <v>809.33333333333337</v>
      </c>
      <c r="F104" s="67">
        <v>1849929.6666666667</v>
      </c>
      <c r="G104" s="68">
        <v>1.49</v>
      </c>
      <c r="H104" s="67">
        <v>1241563.5346756151</v>
      </c>
      <c r="I104" s="67">
        <v>179476</v>
      </c>
      <c r="J104" s="60">
        <v>0</v>
      </c>
      <c r="K104" s="69">
        <v>1.65</v>
      </c>
      <c r="L104" s="67">
        <v>2048579.832214765</v>
      </c>
      <c r="M104" s="67">
        <v>181263.05416666667</v>
      </c>
      <c r="N104" s="67">
        <v>2229842.8863814319</v>
      </c>
      <c r="O104" s="70">
        <v>2755.1600737826589</v>
      </c>
      <c r="P104" s="70">
        <v>2588.4423122528119</v>
      </c>
      <c r="Q104" s="70">
        <v>106.44085289212981</v>
      </c>
      <c r="R104" s="71">
        <v>-49924.189415984452</v>
      </c>
      <c r="S104" s="72">
        <v>-61.685571766043388</v>
      </c>
      <c r="T104" s="73">
        <v>104.05773732204179</v>
      </c>
      <c r="U104" s="71">
        <v>0</v>
      </c>
      <c r="V104" s="72">
        <v>0</v>
      </c>
      <c r="W104" s="74">
        <v>104.05773732204179</v>
      </c>
      <c r="X104" s="75">
        <v>0</v>
      </c>
      <c r="Y104" s="76">
        <v>0</v>
      </c>
      <c r="Z104" s="77">
        <v>0</v>
      </c>
      <c r="AA104" s="78">
        <v>0</v>
      </c>
      <c r="AB104" s="79">
        <v>104.05773732204179</v>
      </c>
      <c r="AC104" s="71">
        <v>-49924.189415984452</v>
      </c>
      <c r="AD104" s="72">
        <v>-61.685571766043388</v>
      </c>
      <c r="AE104" s="74">
        <v>104.05773732204179</v>
      </c>
      <c r="AF104" s="80"/>
      <c r="AG104" s="81">
        <v>0</v>
      </c>
      <c r="AH104" s="80"/>
      <c r="AI104" s="71">
        <v>50631.294884079296</v>
      </c>
      <c r="AJ104" s="72">
        <v>106.44085289212981</v>
      </c>
      <c r="AK104" s="72">
        <v>0</v>
      </c>
      <c r="AL104" s="82">
        <v>0</v>
      </c>
      <c r="AM104" s="131">
        <v>50631.294884079296</v>
      </c>
      <c r="AN104" s="83"/>
      <c r="AO104" s="84">
        <v>7133.5028573332984</v>
      </c>
      <c r="AP104" s="83"/>
      <c r="AQ104" s="84">
        <v>124156.35346756152</v>
      </c>
      <c r="AR104" s="83"/>
      <c r="AS104" s="211"/>
      <c r="AT104" s="119">
        <v>-414054.43439096026</v>
      </c>
      <c r="AU104" s="119">
        <v>-184398.852067</v>
      </c>
      <c r="AV104" s="119">
        <v>-4942.0413859999999</v>
      </c>
      <c r="AW104" s="119">
        <v>-53958</v>
      </c>
      <c r="AX104" s="120">
        <v>-154932.65768800001</v>
      </c>
    </row>
    <row r="105" spans="1:50">
      <c r="A105" s="54">
        <v>495</v>
      </c>
      <c r="B105" s="55">
        <v>5405</v>
      </c>
      <c r="C105" s="57"/>
      <c r="D105" s="56" t="s">
        <v>270</v>
      </c>
      <c r="E105" s="67">
        <v>919.33333333333337</v>
      </c>
      <c r="F105" s="67">
        <v>1604205.6666666667</v>
      </c>
      <c r="G105" s="68">
        <v>1.2233333333333334</v>
      </c>
      <c r="H105" s="67">
        <v>1314168.7903068205</v>
      </c>
      <c r="I105" s="67">
        <v>296726</v>
      </c>
      <c r="J105" s="60">
        <v>0</v>
      </c>
      <c r="K105" s="69">
        <v>1.65</v>
      </c>
      <c r="L105" s="67">
        <v>2168378.5040062536</v>
      </c>
      <c r="M105" s="67">
        <v>243079.0625</v>
      </c>
      <c r="N105" s="67">
        <v>2411457.5665062536</v>
      </c>
      <c r="O105" s="70">
        <v>2623.0502898907762</v>
      </c>
      <c r="P105" s="70">
        <v>2588.4423122528119</v>
      </c>
      <c r="Q105" s="70">
        <v>101.33701946820069</v>
      </c>
      <c r="R105" s="71">
        <v>-11772.018953479013</v>
      </c>
      <c r="S105" s="72">
        <v>-12.804951726046786</v>
      </c>
      <c r="T105" s="73">
        <v>100.84232226496643</v>
      </c>
      <c r="U105" s="71">
        <v>0</v>
      </c>
      <c r="V105" s="72">
        <v>0</v>
      </c>
      <c r="W105" s="74">
        <v>100.84232226496643</v>
      </c>
      <c r="X105" s="75">
        <v>0</v>
      </c>
      <c r="Y105" s="76">
        <v>0</v>
      </c>
      <c r="Z105" s="77">
        <v>0</v>
      </c>
      <c r="AA105" s="78">
        <v>0</v>
      </c>
      <c r="AB105" s="79">
        <v>100.84232226496643</v>
      </c>
      <c r="AC105" s="71">
        <v>-11772.018953479013</v>
      </c>
      <c r="AD105" s="72">
        <v>-12.804951726046786</v>
      </c>
      <c r="AE105" s="74">
        <v>100.84232226496643</v>
      </c>
      <c r="AF105" s="80"/>
      <c r="AG105" s="81">
        <v>0</v>
      </c>
      <c r="AH105" s="80"/>
      <c r="AI105" s="71">
        <v>166597.52028881025</v>
      </c>
      <c r="AJ105" s="72">
        <v>101.33701946820069</v>
      </c>
      <c r="AK105" s="72">
        <v>0</v>
      </c>
      <c r="AL105" s="82">
        <v>0</v>
      </c>
      <c r="AM105" s="131">
        <v>166597.52028881025</v>
      </c>
      <c r="AN105" s="83"/>
      <c r="AO105" s="84">
        <v>12419.053884994661</v>
      </c>
      <c r="AP105" s="83"/>
      <c r="AQ105" s="84">
        <v>131416.87903068206</v>
      </c>
      <c r="AR105" s="83"/>
      <c r="AS105" s="211"/>
      <c r="AT105" s="119">
        <v>-471841.15763727151</v>
      </c>
      <c r="AU105" s="119">
        <v>-210134.12875100001</v>
      </c>
      <c r="AV105" s="119">
        <v>-5631.7680350000001</v>
      </c>
      <c r="AW105" s="119">
        <v>-78528</v>
      </c>
      <c r="AX105" s="120">
        <v>-176555.54073899999</v>
      </c>
    </row>
    <row r="106" spans="1:50">
      <c r="A106" s="54">
        <v>496</v>
      </c>
      <c r="B106" s="55">
        <v>5406</v>
      </c>
      <c r="C106" s="57"/>
      <c r="D106" s="65" t="s">
        <v>271</v>
      </c>
      <c r="E106" s="67">
        <v>3530.6666666666665</v>
      </c>
      <c r="F106" s="67">
        <v>7583347</v>
      </c>
      <c r="G106" s="68">
        <v>1.63</v>
      </c>
      <c r="H106" s="67">
        <v>4652360.1226993864</v>
      </c>
      <c r="I106" s="67">
        <v>787587</v>
      </c>
      <c r="J106" s="60">
        <v>0</v>
      </c>
      <c r="K106" s="69">
        <v>1.65</v>
      </c>
      <c r="L106" s="67">
        <v>7676394.2024539886</v>
      </c>
      <c r="M106" s="67">
        <v>788827.13333333342</v>
      </c>
      <c r="N106" s="67">
        <v>8465221.3357873205</v>
      </c>
      <c r="O106" s="70">
        <v>2397.6268889125722</v>
      </c>
      <c r="P106" s="70">
        <v>2588.4423122528119</v>
      </c>
      <c r="Q106" s="70">
        <v>92.628175546467318</v>
      </c>
      <c r="R106" s="71">
        <v>249271.09222911083</v>
      </c>
      <c r="S106" s="72">
        <v>70.601706635888647</v>
      </c>
      <c r="T106" s="73">
        <v>95.355750594274397</v>
      </c>
      <c r="U106" s="71">
        <v>0</v>
      </c>
      <c r="V106" s="72">
        <v>0</v>
      </c>
      <c r="W106" s="74">
        <v>95.355750594274397</v>
      </c>
      <c r="X106" s="75">
        <v>0</v>
      </c>
      <c r="Y106" s="76">
        <v>0</v>
      </c>
      <c r="Z106" s="77">
        <v>0</v>
      </c>
      <c r="AA106" s="78">
        <v>0</v>
      </c>
      <c r="AB106" s="79">
        <v>95.355750594274397</v>
      </c>
      <c r="AC106" s="71">
        <v>249271.09222911083</v>
      </c>
      <c r="AD106" s="72">
        <v>70.601706635888647</v>
      </c>
      <c r="AE106" s="74">
        <v>95.355750594274397</v>
      </c>
      <c r="AF106" s="80"/>
      <c r="AG106" s="81">
        <v>0</v>
      </c>
      <c r="AH106" s="80"/>
      <c r="AI106" s="71">
        <v>141247.38623240445</v>
      </c>
      <c r="AJ106" s="72">
        <v>92.628175546467318</v>
      </c>
      <c r="AK106" s="72">
        <v>0</v>
      </c>
      <c r="AL106" s="82">
        <v>0</v>
      </c>
      <c r="AM106" s="131">
        <v>141247.38623240445</v>
      </c>
      <c r="AN106" s="83"/>
      <c r="AO106" s="84">
        <v>30771.737308106283</v>
      </c>
      <c r="AP106" s="83"/>
      <c r="AQ106" s="84">
        <v>465236.01226993866</v>
      </c>
      <c r="AR106" s="83"/>
      <c r="AS106" s="211"/>
      <c r="AT106" s="119">
        <v>-1807970.6977411106</v>
      </c>
      <c r="AU106" s="119">
        <v>-805178.48268999998</v>
      </c>
      <c r="AV106" s="119">
        <v>-21579.447700000001</v>
      </c>
      <c r="AW106" s="119">
        <v>-370492</v>
      </c>
      <c r="AX106" s="120">
        <v>-676514.20189300005</v>
      </c>
    </row>
    <row r="107" spans="1:50">
      <c r="A107" s="54">
        <v>497</v>
      </c>
      <c r="B107" s="55">
        <v>5407</v>
      </c>
      <c r="C107" s="57"/>
      <c r="D107" s="65" t="s">
        <v>272</v>
      </c>
      <c r="E107" s="67">
        <v>543.33333333333337</v>
      </c>
      <c r="F107" s="67">
        <v>1344379</v>
      </c>
      <c r="G107" s="68">
        <v>1.6000000000000003</v>
      </c>
      <c r="H107" s="67">
        <v>840236.875</v>
      </c>
      <c r="I107" s="67">
        <v>152809.33333333334</v>
      </c>
      <c r="J107" s="60">
        <v>0</v>
      </c>
      <c r="K107" s="69">
        <v>1.65</v>
      </c>
      <c r="L107" s="67">
        <v>1386390.84375</v>
      </c>
      <c r="M107" s="67">
        <v>158102</v>
      </c>
      <c r="N107" s="67">
        <v>1544492.84375</v>
      </c>
      <c r="O107" s="70">
        <v>2842.6248657975457</v>
      </c>
      <c r="P107" s="70">
        <v>2588.4423122528119</v>
      </c>
      <c r="Q107" s="70">
        <v>109.81990413081718</v>
      </c>
      <c r="R107" s="71">
        <v>-51099.166014276278</v>
      </c>
      <c r="S107" s="72">
        <v>-94.047544811551418</v>
      </c>
      <c r="T107" s="73">
        <v>106.18653960241483</v>
      </c>
      <c r="U107" s="71">
        <v>0</v>
      </c>
      <c r="V107" s="72">
        <v>0</v>
      </c>
      <c r="W107" s="74">
        <v>106.18653960241483</v>
      </c>
      <c r="X107" s="75">
        <v>0</v>
      </c>
      <c r="Y107" s="76">
        <v>0</v>
      </c>
      <c r="Z107" s="77">
        <v>0</v>
      </c>
      <c r="AA107" s="78">
        <v>0</v>
      </c>
      <c r="AB107" s="79">
        <v>106.18653960241483</v>
      </c>
      <c r="AC107" s="71">
        <v>-51099.166014276278</v>
      </c>
      <c r="AD107" s="72">
        <v>-94.047544811551418</v>
      </c>
      <c r="AE107" s="74">
        <v>106.18653960241483</v>
      </c>
      <c r="AF107" s="80"/>
      <c r="AG107" s="81">
        <v>0</v>
      </c>
      <c r="AH107" s="80"/>
      <c r="AI107" s="71">
        <v>26135.277348421914</v>
      </c>
      <c r="AJ107" s="72">
        <v>109.81990413081718</v>
      </c>
      <c r="AK107" s="72">
        <v>0</v>
      </c>
      <c r="AL107" s="82">
        <v>0</v>
      </c>
      <c r="AM107" s="131">
        <v>26135.277348421914</v>
      </c>
      <c r="AN107" s="83"/>
      <c r="AO107" s="84">
        <v>2795.4330641656784</v>
      </c>
      <c r="AP107" s="83"/>
      <c r="AQ107" s="84">
        <v>84023.6875</v>
      </c>
      <c r="AR107" s="83"/>
      <c r="AS107" s="211"/>
      <c r="AT107" s="119">
        <v>-279888.73781039426</v>
      </c>
      <c r="AU107" s="119">
        <v>-124648.253157</v>
      </c>
      <c r="AV107" s="119">
        <v>-3340.6760340000001</v>
      </c>
      <c r="AW107" s="119">
        <v>-67435</v>
      </c>
      <c r="AX107" s="120">
        <v>-104729.963995</v>
      </c>
    </row>
    <row r="108" spans="1:50">
      <c r="A108" s="54">
        <v>498</v>
      </c>
      <c r="B108" s="55">
        <v>5408</v>
      </c>
      <c r="C108" s="57"/>
      <c r="D108" s="56" t="s">
        <v>273</v>
      </c>
      <c r="E108" s="67">
        <v>1403.6666666666667</v>
      </c>
      <c r="F108" s="67">
        <v>3706532.3333333335</v>
      </c>
      <c r="G108" s="68">
        <v>1.8233333333333333</v>
      </c>
      <c r="H108" s="67">
        <v>2029206.7856896531</v>
      </c>
      <c r="I108" s="67">
        <v>327492.66666666669</v>
      </c>
      <c r="J108" s="60">
        <v>0</v>
      </c>
      <c r="K108" s="69">
        <v>1.65</v>
      </c>
      <c r="L108" s="67">
        <v>3348191.196387928</v>
      </c>
      <c r="M108" s="67">
        <v>335405.35833333334</v>
      </c>
      <c r="N108" s="67">
        <v>3683596.5547212618</v>
      </c>
      <c r="O108" s="70">
        <v>2624.2673151659428</v>
      </c>
      <c r="P108" s="70">
        <v>2588.4423122528119</v>
      </c>
      <c r="Q108" s="70">
        <v>101.38403713861219</v>
      </c>
      <c r="R108" s="71">
        <v>-18605.9540962873</v>
      </c>
      <c r="S108" s="72">
        <v>-13.255251077858441</v>
      </c>
      <c r="T108" s="73">
        <v>100.87194339732567</v>
      </c>
      <c r="U108" s="71">
        <v>0</v>
      </c>
      <c r="V108" s="72">
        <v>0</v>
      </c>
      <c r="W108" s="74">
        <v>100.87194339732567</v>
      </c>
      <c r="X108" s="75">
        <v>0</v>
      </c>
      <c r="Y108" s="76">
        <v>0</v>
      </c>
      <c r="Z108" s="77">
        <v>0</v>
      </c>
      <c r="AA108" s="78">
        <v>0</v>
      </c>
      <c r="AB108" s="79">
        <v>100.87194339732567</v>
      </c>
      <c r="AC108" s="71">
        <v>-18605.9540962873</v>
      </c>
      <c r="AD108" s="72">
        <v>-13.255251077858441</v>
      </c>
      <c r="AE108" s="74">
        <v>100.87194339732567</v>
      </c>
      <c r="AF108" s="80"/>
      <c r="AG108" s="81">
        <v>0</v>
      </c>
      <c r="AH108" s="80"/>
      <c r="AI108" s="71">
        <v>28227.841739547173</v>
      </c>
      <c r="AJ108" s="72">
        <v>101.38403713861219</v>
      </c>
      <c r="AK108" s="72">
        <v>0</v>
      </c>
      <c r="AL108" s="82">
        <v>0</v>
      </c>
      <c r="AM108" s="131">
        <v>28227.841739547173</v>
      </c>
      <c r="AN108" s="83"/>
      <c r="AO108" s="84">
        <v>14632.56798803005</v>
      </c>
      <c r="AP108" s="83"/>
      <c r="AQ108" s="84">
        <v>202920.67856896532</v>
      </c>
      <c r="AR108" s="83"/>
      <c r="AS108" s="211"/>
      <c r="AT108" s="119">
        <v>-717560.35474549921</v>
      </c>
      <c r="AU108" s="119">
        <v>-319565.00091200002</v>
      </c>
      <c r="AV108" s="119">
        <v>-8564.6057020000007</v>
      </c>
      <c r="AW108" s="119">
        <v>-102793</v>
      </c>
      <c r="AX108" s="120">
        <v>-268499.79997300002</v>
      </c>
    </row>
    <row r="109" spans="1:50">
      <c r="A109" s="54">
        <v>499</v>
      </c>
      <c r="B109" s="55">
        <v>5409</v>
      </c>
      <c r="C109" s="57"/>
      <c r="D109" s="56" t="s">
        <v>274</v>
      </c>
      <c r="E109" s="67">
        <v>570.66666666666663</v>
      </c>
      <c r="F109" s="67">
        <v>1099167.6666666667</v>
      </c>
      <c r="G109" s="68">
        <v>1.8</v>
      </c>
      <c r="H109" s="67">
        <v>610648.70370370371</v>
      </c>
      <c r="I109" s="67">
        <v>102164</v>
      </c>
      <c r="J109" s="60">
        <v>0</v>
      </c>
      <c r="K109" s="69">
        <v>1.65</v>
      </c>
      <c r="L109" s="67">
        <v>1007570.361111111</v>
      </c>
      <c r="M109" s="67">
        <v>105407.49583333335</v>
      </c>
      <c r="N109" s="67">
        <v>1112977.8569444444</v>
      </c>
      <c r="O109" s="70">
        <v>1950.3116652063864</v>
      </c>
      <c r="P109" s="70">
        <v>2588.4423122528119</v>
      </c>
      <c r="Q109" s="70">
        <v>75.34692413171696</v>
      </c>
      <c r="R109" s="71">
        <v>134739.15902169593</v>
      </c>
      <c r="S109" s="72">
        <v>236.10833940717745</v>
      </c>
      <c r="T109" s="73">
        <v>84.468562202981673</v>
      </c>
      <c r="U109" s="71">
        <v>22621</v>
      </c>
      <c r="V109" s="72">
        <v>39.63960280373832</v>
      </c>
      <c r="W109" s="74">
        <v>85.99996982277284</v>
      </c>
      <c r="X109" s="75">
        <v>0</v>
      </c>
      <c r="Y109" s="76">
        <v>0</v>
      </c>
      <c r="Z109" s="77">
        <v>22621</v>
      </c>
      <c r="AA109" s="78">
        <v>39.63960280373832</v>
      </c>
      <c r="AB109" s="79">
        <v>85.99996982277284</v>
      </c>
      <c r="AC109" s="71">
        <v>157360.15902169593</v>
      </c>
      <c r="AD109" s="72">
        <v>275.74794221091577</v>
      </c>
      <c r="AE109" s="74">
        <v>85.99996982277284</v>
      </c>
      <c r="AF109" s="80"/>
      <c r="AG109" s="81">
        <v>0</v>
      </c>
      <c r="AH109" s="80"/>
      <c r="AI109" s="71">
        <v>94991.384716355373</v>
      </c>
      <c r="AJ109" s="72">
        <v>75.34692413171696</v>
      </c>
      <c r="AK109" s="72">
        <v>0</v>
      </c>
      <c r="AL109" s="82">
        <v>0</v>
      </c>
      <c r="AM109" s="131">
        <v>94991.384716355373</v>
      </c>
      <c r="AN109" s="83"/>
      <c r="AO109" s="84">
        <v>3293.9916973976478</v>
      </c>
      <c r="AP109" s="83"/>
      <c r="AQ109" s="84">
        <v>61064.870370370372</v>
      </c>
      <c r="AR109" s="83"/>
      <c r="AS109" s="211"/>
      <c r="AT109" s="119">
        <v>-291948.57570527663</v>
      </c>
      <c r="AU109" s="119">
        <v>-130019.09350800001</v>
      </c>
      <c r="AV109" s="119">
        <v>-3484.6189869999998</v>
      </c>
      <c r="AW109" s="119">
        <v>-43073</v>
      </c>
      <c r="AX109" s="120">
        <v>-109242.56567500001</v>
      </c>
    </row>
    <row r="110" spans="1:50">
      <c r="A110" s="54">
        <v>500</v>
      </c>
      <c r="B110" s="55">
        <v>5410</v>
      </c>
      <c r="C110" s="57"/>
      <c r="D110" s="85" t="s">
        <v>275</v>
      </c>
      <c r="E110" s="67">
        <v>442.33333333333331</v>
      </c>
      <c r="F110" s="67">
        <v>619100.33333333337</v>
      </c>
      <c r="G110" s="68">
        <v>1.2</v>
      </c>
      <c r="H110" s="67">
        <v>515916.9444444445</v>
      </c>
      <c r="I110" s="67">
        <v>56106.666666666664</v>
      </c>
      <c r="J110" s="60">
        <v>0</v>
      </c>
      <c r="K110" s="69">
        <v>1.65</v>
      </c>
      <c r="L110" s="67">
        <v>851262.95833333337</v>
      </c>
      <c r="M110" s="67">
        <v>70134.933333333334</v>
      </c>
      <c r="N110" s="67">
        <v>921397.89166666672</v>
      </c>
      <c r="O110" s="70">
        <v>2083.0396948003017</v>
      </c>
      <c r="P110" s="70">
        <v>2588.4423122528119</v>
      </c>
      <c r="Q110" s="70">
        <v>80.474642410993482</v>
      </c>
      <c r="R110" s="71">
        <v>82715.877047669332</v>
      </c>
      <c r="S110" s="72">
        <v>186.99896845742879</v>
      </c>
      <c r="T110" s="73">
        <v>87.699024718925898</v>
      </c>
      <c r="U110" s="71">
        <v>0</v>
      </c>
      <c r="V110" s="72">
        <v>0</v>
      </c>
      <c r="W110" s="74">
        <v>87.699024718925898</v>
      </c>
      <c r="X110" s="75">
        <v>0</v>
      </c>
      <c r="Y110" s="76">
        <v>0</v>
      </c>
      <c r="Z110" s="77">
        <v>0</v>
      </c>
      <c r="AA110" s="78">
        <v>0</v>
      </c>
      <c r="AB110" s="79">
        <v>87.699024718925898</v>
      </c>
      <c r="AC110" s="71">
        <v>82715.877047669332</v>
      </c>
      <c r="AD110" s="72">
        <v>186.99896845742879</v>
      </c>
      <c r="AE110" s="74">
        <v>87.699024718925898</v>
      </c>
      <c r="AF110" s="80"/>
      <c r="AG110" s="81">
        <v>0</v>
      </c>
      <c r="AH110" s="80"/>
      <c r="AI110" s="71">
        <v>100679.21169196912</v>
      </c>
      <c r="AJ110" s="72">
        <v>80.474642410993482</v>
      </c>
      <c r="AK110" s="72">
        <v>0</v>
      </c>
      <c r="AL110" s="82">
        <v>0</v>
      </c>
      <c r="AM110" s="131">
        <v>100679.21169196912</v>
      </c>
      <c r="AN110" s="83"/>
      <c r="AO110" s="84">
        <v>2009.1858771716497</v>
      </c>
      <c r="AP110" s="83"/>
      <c r="AQ110" s="84">
        <v>51591.694444444445</v>
      </c>
      <c r="AR110" s="83"/>
      <c r="AS110" s="211"/>
      <c r="AT110" s="119">
        <v>-221097.02807284289</v>
      </c>
      <c r="AU110" s="119">
        <v>-98465.406443</v>
      </c>
      <c r="AV110" s="119">
        <v>-2638.9541380000001</v>
      </c>
      <c r="AW110" s="119">
        <v>-18032</v>
      </c>
      <c r="AX110" s="120">
        <v>-82731.030803999995</v>
      </c>
    </row>
    <row r="111" spans="1:50">
      <c r="A111" s="54">
        <v>501</v>
      </c>
      <c r="B111" s="55">
        <v>5411</v>
      </c>
      <c r="C111" s="57"/>
      <c r="D111" s="56" t="s">
        <v>276</v>
      </c>
      <c r="E111" s="67">
        <v>449.33333333333331</v>
      </c>
      <c r="F111" s="67">
        <v>876457.66666666663</v>
      </c>
      <c r="G111" s="68">
        <v>1.59</v>
      </c>
      <c r="H111" s="67">
        <v>551231.2368972745</v>
      </c>
      <c r="I111" s="67">
        <v>104889.33333333333</v>
      </c>
      <c r="J111" s="60">
        <v>0</v>
      </c>
      <c r="K111" s="69">
        <v>1.65</v>
      </c>
      <c r="L111" s="67">
        <v>909531.54088050313</v>
      </c>
      <c r="M111" s="67">
        <v>129591.925</v>
      </c>
      <c r="N111" s="67">
        <v>1039123.4658805031</v>
      </c>
      <c r="O111" s="70">
        <v>2312.5893157577962</v>
      </c>
      <c r="P111" s="70">
        <v>2588.4423122528119</v>
      </c>
      <c r="Q111" s="70">
        <v>89.34289571804554</v>
      </c>
      <c r="R111" s="71">
        <v>45861.48017728464</v>
      </c>
      <c r="S111" s="72">
        <v>102.06560870315573</v>
      </c>
      <c r="T111" s="73">
        <v>93.286024302368673</v>
      </c>
      <c r="U111" s="71">
        <v>0</v>
      </c>
      <c r="V111" s="72">
        <v>0</v>
      </c>
      <c r="W111" s="74">
        <v>93.286024302368673</v>
      </c>
      <c r="X111" s="75">
        <v>0</v>
      </c>
      <c r="Y111" s="76">
        <v>0</v>
      </c>
      <c r="Z111" s="77">
        <v>0</v>
      </c>
      <c r="AA111" s="78">
        <v>0</v>
      </c>
      <c r="AB111" s="79">
        <v>93.286024302368673</v>
      </c>
      <c r="AC111" s="71">
        <v>45861.48017728464</v>
      </c>
      <c r="AD111" s="72">
        <v>102.06560870315573</v>
      </c>
      <c r="AE111" s="74">
        <v>93.286024302368673</v>
      </c>
      <c r="AF111" s="80"/>
      <c r="AG111" s="81">
        <v>0</v>
      </c>
      <c r="AH111" s="80"/>
      <c r="AI111" s="71">
        <v>12622.259330761968</v>
      </c>
      <c r="AJ111" s="72">
        <v>89.34289571804554</v>
      </c>
      <c r="AK111" s="72">
        <v>0</v>
      </c>
      <c r="AL111" s="82">
        <v>0</v>
      </c>
      <c r="AM111" s="131">
        <v>12622.259330761968</v>
      </c>
      <c r="AN111" s="83"/>
      <c r="AO111" s="84">
        <v>4083.7301132404373</v>
      </c>
      <c r="AP111" s="83"/>
      <c r="AQ111" s="84">
        <v>55123.123689727458</v>
      </c>
      <c r="AR111" s="83"/>
      <c r="AS111" s="211"/>
      <c r="AT111" s="119">
        <v>-227629.44026590415</v>
      </c>
      <c r="AU111" s="119">
        <v>-101374.611634</v>
      </c>
      <c r="AV111" s="119">
        <v>-2716.923237</v>
      </c>
      <c r="AW111" s="119">
        <v>-40531</v>
      </c>
      <c r="AX111" s="120">
        <v>-85175.356713999994</v>
      </c>
    </row>
    <row r="112" spans="1:50">
      <c r="A112" s="54">
        <v>502</v>
      </c>
      <c r="B112" s="55">
        <v>5412</v>
      </c>
      <c r="C112" s="57"/>
      <c r="D112" s="56" t="s">
        <v>277</v>
      </c>
      <c r="E112" s="67">
        <v>863.66666666666663</v>
      </c>
      <c r="F112" s="67">
        <v>1914840</v>
      </c>
      <c r="G112" s="68">
        <v>1.6900000000000002</v>
      </c>
      <c r="H112" s="67">
        <v>1133041.4201183433</v>
      </c>
      <c r="I112" s="67">
        <v>225030</v>
      </c>
      <c r="J112" s="60">
        <v>0</v>
      </c>
      <c r="K112" s="69">
        <v>1.65</v>
      </c>
      <c r="L112" s="67">
        <v>1869518.3431952663</v>
      </c>
      <c r="M112" s="67">
        <v>231616.70416666669</v>
      </c>
      <c r="N112" s="67">
        <v>2101135.0473619332</v>
      </c>
      <c r="O112" s="70">
        <v>2432.8078510558857</v>
      </c>
      <c r="P112" s="70">
        <v>2588.4423122528119</v>
      </c>
      <c r="Q112" s="70">
        <v>93.987331281821312</v>
      </c>
      <c r="R112" s="71">
        <v>49734.029638552318</v>
      </c>
      <c r="S112" s="72">
        <v>57.584750642862588</v>
      </c>
      <c r="T112" s="73">
        <v>96.212018707547401</v>
      </c>
      <c r="U112" s="71">
        <v>0</v>
      </c>
      <c r="V112" s="72">
        <v>0</v>
      </c>
      <c r="W112" s="74">
        <v>96.212018707547401</v>
      </c>
      <c r="X112" s="75">
        <v>0</v>
      </c>
      <c r="Y112" s="76">
        <v>0</v>
      </c>
      <c r="Z112" s="77">
        <v>0</v>
      </c>
      <c r="AA112" s="78">
        <v>0</v>
      </c>
      <c r="AB112" s="79">
        <v>96.212018707547401</v>
      </c>
      <c r="AC112" s="71">
        <v>49734.029638552318</v>
      </c>
      <c r="AD112" s="72">
        <v>57.584750642862588</v>
      </c>
      <c r="AE112" s="74">
        <v>96.212018707547401</v>
      </c>
      <c r="AF112" s="80"/>
      <c r="AG112" s="81">
        <v>0</v>
      </c>
      <c r="AH112" s="80"/>
      <c r="AI112" s="71">
        <v>0</v>
      </c>
      <c r="AJ112" s="72">
        <v>93.987331281821312</v>
      </c>
      <c r="AK112" s="72">
        <v>0</v>
      </c>
      <c r="AL112" s="82">
        <v>0</v>
      </c>
      <c r="AM112" s="131">
        <v>0</v>
      </c>
      <c r="AN112" s="83"/>
      <c r="AO112" s="84">
        <v>5040.0441638713064</v>
      </c>
      <c r="AP112" s="83"/>
      <c r="AQ112" s="84">
        <v>113304.14201183432</v>
      </c>
      <c r="AR112" s="83"/>
      <c r="AS112" s="211"/>
      <c r="AT112" s="119">
        <v>-435661.64395262452</v>
      </c>
      <c r="AU112" s="119">
        <v>-194021.607697</v>
      </c>
      <c r="AV112" s="119">
        <v>-5199.9391759999999</v>
      </c>
      <c r="AW112" s="119">
        <v>-79801</v>
      </c>
      <c r="AX112" s="120">
        <v>-163017.735698</v>
      </c>
    </row>
    <row r="113" spans="1:50">
      <c r="A113" s="54">
        <v>533</v>
      </c>
      <c r="B113" s="55">
        <v>4225</v>
      </c>
      <c r="C113" s="57"/>
      <c r="D113" s="56" t="s">
        <v>86</v>
      </c>
      <c r="E113" s="67">
        <v>3240</v>
      </c>
      <c r="F113" s="67">
        <v>6361901.666666667</v>
      </c>
      <c r="G113" s="68">
        <v>1.6000000000000003</v>
      </c>
      <c r="H113" s="67">
        <v>3976188.5416666665</v>
      </c>
      <c r="I113" s="67">
        <v>595147.33333333337</v>
      </c>
      <c r="J113" s="60">
        <v>0</v>
      </c>
      <c r="K113" s="69">
        <v>1.65</v>
      </c>
      <c r="L113" s="67">
        <v>6560711.09375</v>
      </c>
      <c r="M113" s="67">
        <v>736100.02500000002</v>
      </c>
      <c r="N113" s="67">
        <v>7296811.1187499994</v>
      </c>
      <c r="O113" s="70">
        <v>2252.1021971450614</v>
      </c>
      <c r="P113" s="70">
        <v>2588.4423122528119</v>
      </c>
      <c r="Q113" s="70">
        <v>87.006080316504253</v>
      </c>
      <c r="R113" s="71">
        <v>403204.52999117144</v>
      </c>
      <c r="S113" s="72">
        <v>124.44584258986772</v>
      </c>
      <c r="T113" s="73">
        <v>91.81383059939769</v>
      </c>
      <c r="U113" s="71">
        <v>0</v>
      </c>
      <c r="V113" s="72">
        <v>0</v>
      </c>
      <c r="W113" s="74">
        <v>91.81383059939769</v>
      </c>
      <c r="X113" s="75">
        <v>0</v>
      </c>
      <c r="Y113" s="76">
        <v>0</v>
      </c>
      <c r="Z113" s="77">
        <v>0</v>
      </c>
      <c r="AA113" s="78">
        <v>0</v>
      </c>
      <c r="AB113" s="79">
        <v>91.81383059939769</v>
      </c>
      <c r="AC113" s="71">
        <v>403204.52999117144</v>
      </c>
      <c r="AD113" s="72">
        <v>124.44584258986772</v>
      </c>
      <c r="AE113" s="74">
        <v>91.81383059939769</v>
      </c>
      <c r="AF113" s="80"/>
      <c r="AG113" s="81">
        <v>0</v>
      </c>
      <c r="AH113" s="80"/>
      <c r="AI113" s="71">
        <v>0</v>
      </c>
      <c r="AJ113" s="72">
        <v>87.006080316504253</v>
      </c>
      <c r="AK113" s="72">
        <v>0</v>
      </c>
      <c r="AL113" s="82">
        <v>0</v>
      </c>
      <c r="AM113" s="131">
        <v>0</v>
      </c>
      <c r="AN113" s="83"/>
      <c r="AO113" s="84">
        <v>22818.329996870816</v>
      </c>
      <c r="AP113" s="83"/>
      <c r="AQ113" s="84">
        <v>397618.85416666669</v>
      </c>
      <c r="AR113" s="83"/>
      <c r="AS113" s="211"/>
      <c r="AT113" s="119">
        <v>-1632098.0617740767</v>
      </c>
      <c r="AU113" s="119">
        <v>-726853.72756399994</v>
      </c>
      <c r="AV113" s="119">
        <v>-19480.279635999999</v>
      </c>
      <c r="AW113" s="119">
        <v>-259601</v>
      </c>
      <c r="AX113" s="120">
        <v>-610705.42738999997</v>
      </c>
    </row>
    <row r="114" spans="1:50">
      <c r="A114" s="54">
        <v>535</v>
      </c>
      <c r="B114" s="55">
        <v>2205</v>
      </c>
      <c r="C114" s="57"/>
      <c r="D114" s="56" t="s">
        <v>87</v>
      </c>
      <c r="E114" s="67">
        <v>80.666666666666671</v>
      </c>
      <c r="F114" s="67">
        <v>138000.33333333334</v>
      </c>
      <c r="G114" s="68">
        <v>0.89</v>
      </c>
      <c r="H114" s="67">
        <v>155056.55430711611</v>
      </c>
      <c r="I114" s="67">
        <v>38698</v>
      </c>
      <c r="J114" s="60">
        <v>0</v>
      </c>
      <c r="K114" s="69">
        <v>1.65</v>
      </c>
      <c r="L114" s="67">
        <v>255843.31460674154</v>
      </c>
      <c r="M114" s="67">
        <v>33811.375</v>
      </c>
      <c r="N114" s="67">
        <v>289654.68960674154</v>
      </c>
      <c r="O114" s="70">
        <v>3590.7606149596054</v>
      </c>
      <c r="P114" s="70">
        <v>2588.4423122528119</v>
      </c>
      <c r="Q114" s="70">
        <v>138.72283720452864</v>
      </c>
      <c r="R114" s="71">
        <v>-29915.860274788763</v>
      </c>
      <c r="S114" s="72">
        <v>-370.85777200151358</v>
      </c>
      <c r="T114" s="73">
        <v>124.39538743885306</v>
      </c>
      <c r="U114" s="71">
        <v>0</v>
      </c>
      <c r="V114" s="72">
        <v>0</v>
      </c>
      <c r="W114" s="74">
        <v>124.39538743885306</v>
      </c>
      <c r="X114" s="75">
        <v>0</v>
      </c>
      <c r="Y114" s="76">
        <v>0</v>
      </c>
      <c r="Z114" s="77">
        <v>0</v>
      </c>
      <c r="AA114" s="78">
        <v>0</v>
      </c>
      <c r="AB114" s="79">
        <v>124.39538743885306</v>
      </c>
      <c r="AC114" s="71">
        <v>-29915.860274788763</v>
      </c>
      <c r="AD114" s="72">
        <v>-370.85777200151358</v>
      </c>
      <c r="AE114" s="74">
        <v>124.39538743885306</v>
      </c>
      <c r="AF114" s="80"/>
      <c r="AG114" s="81">
        <v>0</v>
      </c>
      <c r="AH114" s="80"/>
      <c r="AI114" s="71">
        <v>38882.93214633195</v>
      </c>
      <c r="AJ114" s="72">
        <v>138.72283720452864</v>
      </c>
      <c r="AK114" s="72">
        <v>0</v>
      </c>
      <c r="AL114" s="82">
        <v>0</v>
      </c>
      <c r="AM114" s="131">
        <v>38882.93214633195</v>
      </c>
      <c r="AN114" s="83"/>
      <c r="AO114" s="84">
        <v>382.39799699830223</v>
      </c>
      <c r="AP114" s="83"/>
      <c r="AQ114" s="84">
        <v>15505.655430711609</v>
      </c>
      <c r="AR114" s="83"/>
      <c r="AS114" s="211"/>
      <c r="AT114" s="119">
        <v>-39194.473158367604</v>
      </c>
      <c r="AU114" s="119">
        <v>-17455.231142000001</v>
      </c>
      <c r="AV114" s="119">
        <v>-467.81459699999999</v>
      </c>
      <c r="AW114" s="119">
        <v>-3197</v>
      </c>
      <c r="AX114" s="120">
        <v>-14665.955461</v>
      </c>
    </row>
    <row r="115" spans="1:50">
      <c r="A115" s="54">
        <v>536</v>
      </c>
      <c r="B115" s="55">
        <v>2206</v>
      </c>
      <c r="C115" s="57">
        <v>351</v>
      </c>
      <c r="D115" s="56" t="s">
        <v>88</v>
      </c>
      <c r="E115" s="67">
        <v>202.66666666666666</v>
      </c>
      <c r="F115" s="67">
        <v>431077.66666666669</v>
      </c>
      <c r="G115" s="68">
        <v>1.6833333333333333</v>
      </c>
      <c r="H115" s="67">
        <v>256388.28860028859</v>
      </c>
      <c r="I115" s="67">
        <v>27764.666666666668</v>
      </c>
      <c r="J115" s="60">
        <v>0</v>
      </c>
      <c r="K115" s="69">
        <v>1.65</v>
      </c>
      <c r="L115" s="67">
        <v>423040.67619047617</v>
      </c>
      <c r="M115" s="67">
        <v>34955.004166666673</v>
      </c>
      <c r="N115" s="67">
        <v>457995.68035714282</v>
      </c>
      <c r="O115" s="70">
        <v>2259.8471070253759</v>
      </c>
      <c r="P115" s="70">
        <v>2588.4423122528119</v>
      </c>
      <c r="Q115" s="70">
        <v>87.305291538776927</v>
      </c>
      <c r="R115" s="71">
        <v>24640.259122654657</v>
      </c>
      <c r="S115" s="72">
        <v>121.58022593415127</v>
      </c>
      <c r="T115" s="73">
        <v>92.002333669429461</v>
      </c>
      <c r="U115" s="71">
        <v>0</v>
      </c>
      <c r="V115" s="72">
        <v>0</v>
      </c>
      <c r="W115" s="74">
        <v>92.002333669429461</v>
      </c>
      <c r="X115" s="75">
        <v>0</v>
      </c>
      <c r="Y115" s="76">
        <v>0</v>
      </c>
      <c r="Z115" s="77">
        <v>0</v>
      </c>
      <c r="AA115" s="78">
        <v>0</v>
      </c>
      <c r="AB115" s="79">
        <v>92.002333669429461</v>
      </c>
      <c r="AC115" s="71">
        <v>24640.259122654657</v>
      </c>
      <c r="AD115" s="72">
        <v>121.58022593415127</v>
      </c>
      <c r="AE115" s="74">
        <v>92.002333669429461</v>
      </c>
      <c r="AF115" s="80"/>
      <c r="AG115" s="81">
        <v>0</v>
      </c>
      <c r="AH115" s="80"/>
      <c r="AI115" s="71">
        <v>24299.263043718456</v>
      </c>
      <c r="AJ115" s="72">
        <v>87.305291538776927</v>
      </c>
      <c r="AK115" s="72">
        <v>0</v>
      </c>
      <c r="AL115" s="82">
        <v>0</v>
      </c>
      <c r="AM115" s="131">
        <v>24299.263043718456</v>
      </c>
      <c r="AN115" s="83"/>
      <c r="AO115" s="84">
        <v>137.47562626248819</v>
      </c>
      <c r="AP115" s="83"/>
      <c r="AQ115" s="84">
        <v>25638.828860028862</v>
      </c>
      <c r="AR115" s="83"/>
      <c r="AS115" s="211"/>
      <c r="AT115" s="119">
        <v>-102508.62210649988</v>
      </c>
      <c r="AU115" s="119">
        <v>-45652.142986999999</v>
      </c>
      <c r="AV115" s="119">
        <v>-1223.5151000000001</v>
      </c>
      <c r="AW115" s="119">
        <v>-8361</v>
      </c>
      <c r="AX115" s="120">
        <v>-38357.114282000002</v>
      </c>
    </row>
    <row r="116" spans="1:50">
      <c r="A116" s="54">
        <v>538</v>
      </c>
      <c r="B116" s="55">
        <v>2208</v>
      </c>
      <c r="C116" s="57">
        <v>351</v>
      </c>
      <c r="D116" s="56" t="s">
        <v>89</v>
      </c>
      <c r="E116" s="67">
        <v>4998.666666666667</v>
      </c>
      <c r="F116" s="67">
        <v>11053657.666666666</v>
      </c>
      <c r="G116" s="68">
        <v>1.75</v>
      </c>
      <c r="H116" s="67">
        <v>6316375.8095238097</v>
      </c>
      <c r="I116" s="67">
        <v>864730.33333333337</v>
      </c>
      <c r="J116" s="60">
        <v>0</v>
      </c>
      <c r="K116" s="69">
        <v>1.65</v>
      </c>
      <c r="L116" s="67">
        <v>10422020.085714286</v>
      </c>
      <c r="M116" s="67">
        <v>1051919.5875000001</v>
      </c>
      <c r="N116" s="67">
        <v>11473939.673214287</v>
      </c>
      <c r="O116" s="70">
        <v>2295.4000413205426</v>
      </c>
      <c r="P116" s="70">
        <v>2588.4423122528119</v>
      </c>
      <c r="Q116" s="70">
        <v>88.678817776038272</v>
      </c>
      <c r="R116" s="71">
        <v>541983.63370437163</v>
      </c>
      <c r="S116" s="72">
        <v>108.42564024493964</v>
      </c>
      <c r="T116" s="73">
        <v>92.867655198904103</v>
      </c>
      <c r="U116" s="71">
        <v>0</v>
      </c>
      <c r="V116" s="72">
        <v>0</v>
      </c>
      <c r="W116" s="74">
        <v>92.867655198904103</v>
      </c>
      <c r="X116" s="75">
        <v>0</v>
      </c>
      <c r="Y116" s="76">
        <v>0</v>
      </c>
      <c r="Z116" s="77">
        <v>0</v>
      </c>
      <c r="AA116" s="78">
        <v>0</v>
      </c>
      <c r="AB116" s="79">
        <v>92.867655198904103</v>
      </c>
      <c r="AC116" s="71">
        <v>541983.63370437163</v>
      </c>
      <c r="AD116" s="72">
        <v>108.42564024493964</v>
      </c>
      <c r="AE116" s="74">
        <v>92.867655198904103</v>
      </c>
      <c r="AF116" s="80"/>
      <c r="AG116" s="81">
        <v>0</v>
      </c>
      <c r="AH116" s="80"/>
      <c r="AI116" s="71">
        <v>10370.628482713188</v>
      </c>
      <c r="AJ116" s="72">
        <v>88.678817776038272</v>
      </c>
      <c r="AK116" s="72">
        <v>0</v>
      </c>
      <c r="AL116" s="82">
        <v>0</v>
      </c>
      <c r="AM116" s="131">
        <v>10370.628482713188</v>
      </c>
      <c r="AN116" s="83"/>
      <c r="AO116" s="84">
        <v>32841.715706077972</v>
      </c>
      <c r="AP116" s="83"/>
      <c r="AQ116" s="84">
        <v>631637.5809523809</v>
      </c>
      <c r="AR116" s="83"/>
      <c r="AS116" s="211"/>
      <c r="AT116" s="119">
        <v>-2548143.2485395139</v>
      </c>
      <c r="AU116" s="119">
        <v>-1134813.809261</v>
      </c>
      <c r="AV116" s="119">
        <v>-30413.946438999999</v>
      </c>
      <c r="AW116" s="119">
        <v>-467931</v>
      </c>
      <c r="AX116" s="120">
        <v>-953475.13001700002</v>
      </c>
    </row>
    <row r="117" spans="1:50">
      <c r="A117" s="54">
        <v>540</v>
      </c>
      <c r="B117" s="55">
        <v>2210</v>
      </c>
      <c r="C117" s="57">
        <v>351</v>
      </c>
      <c r="D117" s="56" t="s">
        <v>90</v>
      </c>
      <c r="E117" s="67">
        <v>5610.666666666667</v>
      </c>
      <c r="F117" s="67">
        <v>12108758</v>
      </c>
      <c r="G117" s="68">
        <v>1.4799999999999998</v>
      </c>
      <c r="H117" s="67">
        <v>8181593.2432432435</v>
      </c>
      <c r="I117" s="67">
        <v>1044349.3333333334</v>
      </c>
      <c r="J117" s="60">
        <v>0</v>
      </c>
      <c r="K117" s="69">
        <v>1.65</v>
      </c>
      <c r="L117" s="67">
        <v>13499628.851351351</v>
      </c>
      <c r="M117" s="67">
        <v>1268741.3916666666</v>
      </c>
      <c r="N117" s="67">
        <v>14768370.243018016</v>
      </c>
      <c r="O117" s="70">
        <v>2632.1952666976026</v>
      </c>
      <c r="P117" s="70">
        <v>2588.4423122528119</v>
      </c>
      <c r="Q117" s="70">
        <v>101.69031985907813</v>
      </c>
      <c r="R117" s="71">
        <v>-90828.799936481213</v>
      </c>
      <c r="S117" s="72">
        <v>-16.188593144572458</v>
      </c>
      <c r="T117" s="73">
        <v>101.06490151121925</v>
      </c>
      <c r="U117" s="71">
        <v>0</v>
      </c>
      <c r="V117" s="72">
        <v>0</v>
      </c>
      <c r="W117" s="74">
        <v>101.06490151121925</v>
      </c>
      <c r="X117" s="75">
        <v>0</v>
      </c>
      <c r="Y117" s="76">
        <v>0</v>
      </c>
      <c r="Z117" s="77">
        <v>0</v>
      </c>
      <c r="AA117" s="78">
        <v>0</v>
      </c>
      <c r="AB117" s="79">
        <v>101.06490151121925</v>
      </c>
      <c r="AC117" s="71">
        <v>-90828.799936481213</v>
      </c>
      <c r="AD117" s="72">
        <v>-16.188593144572458</v>
      </c>
      <c r="AE117" s="74">
        <v>101.06490151121925</v>
      </c>
      <c r="AF117" s="80"/>
      <c r="AG117" s="81">
        <v>0</v>
      </c>
      <c r="AH117" s="80"/>
      <c r="AI117" s="71">
        <v>0</v>
      </c>
      <c r="AJ117" s="72">
        <v>101.69031985907813</v>
      </c>
      <c r="AK117" s="72">
        <v>0</v>
      </c>
      <c r="AL117" s="82">
        <v>0</v>
      </c>
      <c r="AM117" s="131">
        <v>0</v>
      </c>
      <c r="AN117" s="83"/>
      <c r="AO117" s="84">
        <v>47166.134248985079</v>
      </c>
      <c r="AP117" s="83"/>
      <c r="AQ117" s="84">
        <v>818159.32432432426</v>
      </c>
      <c r="AR117" s="83"/>
      <c r="AS117" s="211"/>
      <c r="AT117" s="119">
        <v>-2832554.4255604893</v>
      </c>
      <c r="AU117" s="119">
        <v>-1261476.1275490001</v>
      </c>
      <c r="AV117" s="119">
        <v>-33808.60108</v>
      </c>
      <c r="AW117" s="119">
        <v>-389173</v>
      </c>
      <c r="AX117" s="120">
        <v>-1059897.3196419999</v>
      </c>
    </row>
    <row r="118" spans="1:50">
      <c r="A118" s="54">
        <v>541</v>
      </c>
      <c r="B118" s="55">
        <v>2211</v>
      </c>
      <c r="C118" s="57"/>
      <c r="D118" s="56" t="s">
        <v>91</v>
      </c>
      <c r="E118" s="67">
        <v>424.66666666666669</v>
      </c>
      <c r="F118" s="67">
        <v>773836.66666666663</v>
      </c>
      <c r="G118" s="68">
        <v>1.3833333333333335</v>
      </c>
      <c r="H118" s="67">
        <v>554675.43635589618</v>
      </c>
      <c r="I118" s="67">
        <v>68250</v>
      </c>
      <c r="J118" s="60">
        <v>0</v>
      </c>
      <c r="K118" s="69">
        <v>1.65</v>
      </c>
      <c r="L118" s="67">
        <v>915214.46998722851</v>
      </c>
      <c r="M118" s="67">
        <v>82061.462500000009</v>
      </c>
      <c r="N118" s="67">
        <v>997275.93248722854</v>
      </c>
      <c r="O118" s="70">
        <v>2348.3734673953577</v>
      </c>
      <c r="P118" s="70">
        <v>2588.4423122528119</v>
      </c>
      <c r="Q118" s="70">
        <v>90.725354638152481</v>
      </c>
      <c r="R118" s="71">
        <v>37721.217362968906</v>
      </c>
      <c r="S118" s="72">
        <v>88.825472597258013</v>
      </c>
      <c r="T118" s="73">
        <v>94.156973422036046</v>
      </c>
      <c r="U118" s="71">
        <v>0</v>
      </c>
      <c r="V118" s="72">
        <v>0</v>
      </c>
      <c r="W118" s="74">
        <v>94.156973422036046</v>
      </c>
      <c r="X118" s="75">
        <v>0</v>
      </c>
      <c r="Y118" s="76">
        <v>0</v>
      </c>
      <c r="Z118" s="77">
        <v>0</v>
      </c>
      <c r="AA118" s="78">
        <v>0</v>
      </c>
      <c r="AB118" s="79">
        <v>94.156973422036046</v>
      </c>
      <c r="AC118" s="71">
        <v>37721.217362968906</v>
      </c>
      <c r="AD118" s="72">
        <v>88.825472597258013</v>
      </c>
      <c r="AE118" s="74">
        <v>94.156973422036046</v>
      </c>
      <c r="AF118" s="80"/>
      <c r="AG118" s="81">
        <v>0</v>
      </c>
      <c r="AH118" s="80"/>
      <c r="AI118" s="71">
        <v>47991.683884995757</v>
      </c>
      <c r="AJ118" s="72">
        <v>90.725354638152481</v>
      </c>
      <c r="AK118" s="72">
        <v>0</v>
      </c>
      <c r="AL118" s="82">
        <v>0</v>
      </c>
      <c r="AM118" s="131">
        <v>47991.683884995757</v>
      </c>
      <c r="AN118" s="83"/>
      <c r="AO118" s="84">
        <v>2733.3981530326187</v>
      </c>
      <c r="AP118" s="83"/>
      <c r="AQ118" s="84">
        <v>55467.543635589616</v>
      </c>
      <c r="AR118" s="83"/>
      <c r="AS118" s="211"/>
      <c r="AT118" s="119">
        <v>-218082.06859912229</v>
      </c>
      <c r="AU118" s="119">
        <v>-97122.696356</v>
      </c>
      <c r="AV118" s="119">
        <v>-2602.9684000000002</v>
      </c>
      <c r="AW118" s="119">
        <v>-27925</v>
      </c>
      <c r="AX118" s="120">
        <v>-81602.880384000004</v>
      </c>
    </row>
    <row r="119" spans="1:50">
      <c r="A119" s="54">
        <v>543</v>
      </c>
      <c r="B119" s="85">
        <v>2213</v>
      </c>
      <c r="C119" s="57">
        <v>351</v>
      </c>
      <c r="D119" s="149" t="s">
        <v>92</v>
      </c>
      <c r="E119" s="67">
        <v>569.66666666666663</v>
      </c>
      <c r="F119" s="67">
        <v>1467783.6666666667</v>
      </c>
      <c r="G119" s="68">
        <v>1.4799999999999998</v>
      </c>
      <c r="H119" s="67">
        <v>991745.72072072083</v>
      </c>
      <c r="I119" s="67">
        <v>148790.33333333334</v>
      </c>
      <c r="J119" s="60">
        <v>0</v>
      </c>
      <c r="K119" s="69">
        <v>1.65</v>
      </c>
      <c r="L119" s="67">
        <v>1636380.4391891893</v>
      </c>
      <c r="M119" s="67">
        <v>122334.50416666667</v>
      </c>
      <c r="N119" s="67">
        <v>1758714.9433558558</v>
      </c>
      <c r="O119" s="70">
        <v>3087.2702340945393</v>
      </c>
      <c r="P119" s="70">
        <v>2588.4423122528119</v>
      </c>
      <c r="Q119" s="70">
        <v>119.271355574758</v>
      </c>
      <c r="R119" s="71">
        <v>-105141.2866060598</v>
      </c>
      <c r="S119" s="72">
        <v>-184.5663310814391</v>
      </c>
      <c r="T119" s="73">
        <v>112.14095401209754</v>
      </c>
      <c r="U119" s="71">
        <v>0</v>
      </c>
      <c r="V119" s="72">
        <v>0</v>
      </c>
      <c r="W119" s="74">
        <v>112.14095401209754</v>
      </c>
      <c r="X119" s="75">
        <v>0</v>
      </c>
      <c r="Y119" s="76">
        <v>0</v>
      </c>
      <c r="Z119" s="77">
        <v>0</v>
      </c>
      <c r="AA119" s="78">
        <v>0</v>
      </c>
      <c r="AB119" s="79">
        <v>112.14095401209754</v>
      </c>
      <c r="AC119" s="71">
        <v>-105141.2866060598</v>
      </c>
      <c r="AD119" s="72">
        <v>-184.5663310814391</v>
      </c>
      <c r="AE119" s="74">
        <v>112.14095401209754</v>
      </c>
      <c r="AF119" s="80"/>
      <c r="AG119" s="81">
        <v>0</v>
      </c>
      <c r="AH119" s="80"/>
      <c r="AI119" s="71">
        <v>22828.760269933369</v>
      </c>
      <c r="AJ119" s="72">
        <v>119.271355574758</v>
      </c>
      <c r="AK119" s="72">
        <v>0</v>
      </c>
      <c r="AL119" s="82">
        <v>0</v>
      </c>
      <c r="AM119" s="131">
        <v>22828.760269933369</v>
      </c>
      <c r="AN119" s="83"/>
      <c r="AO119" s="84">
        <v>1432.772947858746</v>
      </c>
      <c r="AP119" s="83"/>
      <c r="AQ119" s="84">
        <v>99174.572072072071</v>
      </c>
      <c r="AR119" s="83"/>
      <c r="AS119" s="211"/>
      <c r="AT119" s="119">
        <v>-285416.16351221531</v>
      </c>
      <c r="AU119" s="119">
        <v>-127109.888318</v>
      </c>
      <c r="AV119" s="119">
        <v>-3406.649887</v>
      </c>
      <c r="AW119" s="119">
        <v>-35782</v>
      </c>
      <c r="AX119" s="120">
        <v>-106798.23976500001</v>
      </c>
    </row>
    <row r="120" spans="1:50">
      <c r="A120" s="54">
        <v>544</v>
      </c>
      <c r="B120" s="55">
        <v>2214</v>
      </c>
      <c r="C120" s="57">
        <v>351</v>
      </c>
      <c r="D120" s="56" t="s">
        <v>93</v>
      </c>
      <c r="E120" s="67">
        <v>4027</v>
      </c>
      <c r="F120" s="67">
        <v>8282164.333333333</v>
      </c>
      <c r="G120" s="68">
        <v>1.38</v>
      </c>
      <c r="H120" s="67">
        <v>6001568.3574879235</v>
      </c>
      <c r="I120" s="67">
        <v>1823120.6666666667</v>
      </c>
      <c r="J120" s="60">
        <v>0</v>
      </c>
      <c r="K120" s="69">
        <v>1.65</v>
      </c>
      <c r="L120" s="67">
        <v>9902587.7898550723</v>
      </c>
      <c r="M120" s="67">
        <v>1469763.4958333336</v>
      </c>
      <c r="N120" s="67">
        <v>11372351.285688406</v>
      </c>
      <c r="O120" s="70">
        <v>2824.0256482961026</v>
      </c>
      <c r="P120" s="70">
        <v>2588.4423122528119</v>
      </c>
      <c r="Q120" s="70">
        <v>109.10135547267633</v>
      </c>
      <c r="R120" s="71">
        <v>-351016.81487114332</v>
      </c>
      <c r="S120" s="72">
        <v>-87.16583433601771</v>
      </c>
      <c r="T120" s="73">
        <v>105.73385394778609</v>
      </c>
      <c r="U120" s="71">
        <v>0</v>
      </c>
      <c r="V120" s="72">
        <v>0</v>
      </c>
      <c r="W120" s="74">
        <v>105.73385394778609</v>
      </c>
      <c r="X120" s="75">
        <v>0</v>
      </c>
      <c r="Y120" s="76">
        <v>0</v>
      </c>
      <c r="Z120" s="77">
        <v>0</v>
      </c>
      <c r="AA120" s="78">
        <v>0</v>
      </c>
      <c r="AB120" s="79">
        <v>105.73385394778609</v>
      </c>
      <c r="AC120" s="71">
        <v>-351016.81487114332</v>
      </c>
      <c r="AD120" s="72">
        <v>-87.16583433601771</v>
      </c>
      <c r="AE120" s="74">
        <v>105.73385394778609</v>
      </c>
      <c r="AF120" s="80"/>
      <c r="AG120" s="81">
        <v>0</v>
      </c>
      <c r="AH120" s="80"/>
      <c r="AI120" s="71">
        <v>0</v>
      </c>
      <c r="AJ120" s="72">
        <v>109.10135547267633</v>
      </c>
      <c r="AK120" s="72">
        <v>0</v>
      </c>
      <c r="AL120" s="82">
        <v>0</v>
      </c>
      <c r="AM120" s="131">
        <v>0</v>
      </c>
      <c r="AN120" s="83"/>
      <c r="AO120" s="84">
        <v>64790.125057377452</v>
      </c>
      <c r="AP120" s="83"/>
      <c r="AQ120" s="84">
        <v>600156.83574879228</v>
      </c>
      <c r="AR120" s="83"/>
      <c r="AS120" s="211"/>
      <c r="AT120" s="119">
        <v>-2066252.2259898409</v>
      </c>
      <c r="AU120" s="119">
        <v>-920203.980217</v>
      </c>
      <c r="AV120" s="119">
        <v>-24662.225943000001</v>
      </c>
      <c r="AW120" s="119">
        <v>-351411</v>
      </c>
      <c r="AX120" s="120">
        <v>-773159.08787799999</v>
      </c>
    </row>
    <row r="121" spans="1:50">
      <c r="A121" s="54">
        <v>546</v>
      </c>
      <c r="B121" s="55">
        <v>2216</v>
      </c>
      <c r="C121" s="57">
        <v>351</v>
      </c>
      <c r="D121" s="56" t="s">
        <v>94</v>
      </c>
      <c r="E121" s="67">
        <v>9973</v>
      </c>
      <c r="F121" s="67">
        <v>23705362.333333332</v>
      </c>
      <c r="G121" s="68">
        <v>1.64</v>
      </c>
      <c r="H121" s="67">
        <v>14454489.227642277</v>
      </c>
      <c r="I121" s="67">
        <v>2288493.6666666665</v>
      </c>
      <c r="J121" s="60">
        <v>0</v>
      </c>
      <c r="K121" s="69">
        <v>1.65</v>
      </c>
      <c r="L121" s="67">
        <v>23849907.225609753</v>
      </c>
      <c r="M121" s="67">
        <v>2326875.5166666671</v>
      </c>
      <c r="N121" s="67">
        <v>26176782.742276419</v>
      </c>
      <c r="O121" s="70">
        <v>2624.7651401059279</v>
      </c>
      <c r="P121" s="70">
        <v>2588.4423122528119</v>
      </c>
      <c r="Q121" s="70">
        <v>101.40326974571447</v>
      </c>
      <c r="R121" s="71">
        <v>-134031.59800627557</v>
      </c>
      <c r="S121" s="72">
        <v>-13.439446305652819</v>
      </c>
      <c r="T121" s="73">
        <v>100.88405993980012</v>
      </c>
      <c r="U121" s="71">
        <v>0</v>
      </c>
      <c r="V121" s="72">
        <v>0</v>
      </c>
      <c r="W121" s="74">
        <v>100.88405993980012</v>
      </c>
      <c r="X121" s="75">
        <v>0</v>
      </c>
      <c r="Y121" s="76">
        <v>0</v>
      </c>
      <c r="Z121" s="77">
        <v>0</v>
      </c>
      <c r="AA121" s="78">
        <v>0</v>
      </c>
      <c r="AB121" s="79">
        <v>100.88405993980012</v>
      </c>
      <c r="AC121" s="71">
        <v>-134031.59800627557</v>
      </c>
      <c r="AD121" s="72">
        <v>-13.439446305652819</v>
      </c>
      <c r="AE121" s="74">
        <v>100.88405993980012</v>
      </c>
      <c r="AF121" s="80"/>
      <c r="AG121" s="81">
        <v>0</v>
      </c>
      <c r="AH121" s="80"/>
      <c r="AI121" s="71">
        <v>0</v>
      </c>
      <c r="AJ121" s="72">
        <v>101.40326974571447</v>
      </c>
      <c r="AK121" s="72">
        <v>0</v>
      </c>
      <c r="AL121" s="82">
        <v>0</v>
      </c>
      <c r="AM121" s="131">
        <v>0</v>
      </c>
      <c r="AN121" s="83"/>
      <c r="AO121" s="84">
        <v>142076.15375425102</v>
      </c>
      <c r="AP121" s="83"/>
      <c r="AQ121" s="84">
        <v>1445448.922764228</v>
      </c>
      <c r="AR121" s="83"/>
      <c r="AS121" s="211"/>
      <c r="AT121" s="119">
        <v>-5060106.9833943816</v>
      </c>
      <c r="AU121" s="119">
        <v>-2253515.0974670001</v>
      </c>
      <c r="AV121" s="119">
        <v>-60396.064019999998</v>
      </c>
      <c r="AW121" s="119">
        <v>-1039343</v>
      </c>
      <c r="AX121" s="120">
        <v>-1893412.454994</v>
      </c>
    </row>
    <row r="122" spans="1:50">
      <c r="A122" s="54">
        <v>551</v>
      </c>
      <c r="B122" s="55">
        <v>2221</v>
      </c>
      <c r="C122" s="57">
        <v>351</v>
      </c>
      <c r="D122" s="56" t="s">
        <v>95</v>
      </c>
      <c r="E122" s="67">
        <v>6209</v>
      </c>
      <c r="F122" s="67">
        <v>12170850.333333334</v>
      </c>
      <c r="G122" s="68">
        <v>1.45</v>
      </c>
      <c r="H122" s="67">
        <v>8393689.8850574717</v>
      </c>
      <c r="I122" s="67">
        <v>1792634.3333333333</v>
      </c>
      <c r="J122" s="60">
        <v>0</v>
      </c>
      <c r="K122" s="69">
        <v>1.65</v>
      </c>
      <c r="L122" s="67">
        <v>13849588.310344828</v>
      </c>
      <c r="M122" s="67">
        <v>1479820.5479166668</v>
      </c>
      <c r="N122" s="67">
        <v>15329408.858261494</v>
      </c>
      <c r="O122" s="70">
        <v>2468.9014105752126</v>
      </c>
      <c r="P122" s="70">
        <v>2588.4423122528119</v>
      </c>
      <c r="Q122" s="70">
        <v>95.381743641272863</v>
      </c>
      <c r="R122" s="71">
        <v>274624.899650999</v>
      </c>
      <c r="S122" s="72">
        <v>44.230133620711705</v>
      </c>
      <c r="T122" s="73">
        <v>97.090498494001892</v>
      </c>
      <c r="U122" s="71">
        <v>0</v>
      </c>
      <c r="V122" s="72">
        <v>0</v>
      </c>
      <c r="W122" s="74">
        <v>97.090498494001892</v>
      </c>
      <c r="X122" s="75">
        <v>0</v>
      </c>
      <c r="Y122" s="76">
        <v>0</v>
      </c>
      <c r="Z122" s="77">
        <v>0</v>
      </c>
      <c r="AA122" s="78">
        <v>0</v>
      </c>
      <c r="AB122" s="79">
        <v>97.090498494001892</v>
      </c>
      <c r="AC122" s="71">
        <v>274624.899650999</v>
      </c>
      <c r="AD122" s="72">
        <v>44.230133620711705</v>
      </c>
      <c r="AE122" s="74">
        <v>97.090498494001892</v>
      </c>
      <c r="AF122" s="80"/>
      <c r="AG122" s="81">
        <v>0</v>
      </c>
      <c r="AH122" s="80"/>
      <c r="AI122" s="71">
        <v>0</v>
      </c>
      <c r="AJ122" s="72">
        <v>95.381743641272863</v>
      </c>
      <c r="AK122" s="72">
        <v>0</v>
      </c>
      <c r="AL122" s="82">
        <v>0</v>
      </c>
      <c r="AM122" s="131">
        <v>0</v>
      </c>
      <c r="AN122" s="83"/>
      <c r="AO122" s="84">
        <v>83851.478305522047</v>
      </c>
      <c r="AP122" s="83"/>
      <c r="AQ122" s="84">
        <v>839368.98850574717</v>
      </c>
      <c r="AR122" s="83"/>
      <c r="AS122" s="211"/>
      <c r="AT122" s="119">
        <v>-3135557.8526694081</v>
      </c>
      <c r="AU122" s="119">
        <v>-1396418.49138</v>
      </c>
      <c r="AV122" s="119">
        <v>-37425.167774000001</v>
      </c>
      <c r="AW122" s="119">
        <v>-605088</v>
      </c>
      <c r="AX122" s="120">
        <v>-1173276.436858</v>
      </c>
    </row>
    <row r="123" spans="1:50">
      <c r="A123" s="54">
        <v>552</v>
      </c>
      <c r="B123" s="55">
        <v>4226</v>
      </c>
      <c r="C123" s="57"/>
      <c r="D123" s="56" t="s">
        <v>96</v>
      </c>
      <c r="E123" s="67">
        <v>4288.333333333333</v>
      </c>
      <c r="F123" s="67">
        <v>8638865</v>
      </c>
      <c r="G123" s="68">
        <v>1.6766666666666667</v>
      </c>
      <c r="H123" s="67">
        <v>5155011.6986007513</v>
      </c>
      <c r="I123" s="67">
        <v>850360.66666666663</v>
      </c>
      <c r="J123" s="60">
        <v>0</v>
      </c>
      <c r="K123" s="69">
        <v>1.65</v>
      </c>
      <c r="L123" s="67">
        <v>8505769.302691238</v>
      </c>
      <c r="M123" s="67">
        <v>1065322.8791666667</v>
      </c>
      <c r="N123" s="67">
        <v>9571092.1818579063</v>
      </c>
      <c r="O123" s="70">
        <v>2231.8909091001728</v>
      </c>
      <c r="P123" s="70">
        <v>2588.4423122528119</v>
      </c>
      <c r="Q123" s="70">
        <v>86.225252096025272</v>
      </c>
      <c r="R123" s="71">
        <v>565734.16885890672</v>
      </c>
      <c r="S123" s="72">
        <v>131.92401916647651</v>
      </c>
      <c r="T123" s="73">
        <v>91.321908820495921</v>
      </c>
      <c r="U123" s="71">
        <v>0</v>
      </c>
      <c r="V123" s="72">
        <v>0</v>
      </c>
      <c r="W123" s="74">
        <v>91.321908820495921</v>
      </c>
      <c r="X123" s="75">
        <v>0</v>
      </c>
      <c r="Y123" s="76">
        <v>0</v>
      </c>
      <c r="Z123" s="77">
        <v>0</v>
      </c>
      <c r="AA123" s="78">
        <v>0</v>
      </c>
      <c r="AB123" s="79">
        <v>91.321908820495921</v>
      </c>
      <c r="AC123" s="71">
        <v>565734.16885890672</v>
      </c>
      <c r="AD123" s="72">
        <v>131.92401916647651</v>
      </c>
      <c r="AE123" s="74">
        <v>91.321908820495921</v>
      </c>
      <c r="AF123" s="80"/>
      <c r="AG123" s="81">
        <v>0</v>
      </c>
      <c r="AH123" s="80"/>
      <c r="AI123" s="71">
        <v>0</v>
      </c>
      <c r="AJ123" s="72">
        <v>86.225252096025272</v>
      </c>
      <c r="AK123" s="72">
        <v>0</v>
      </c>
      <c r="AL123" s="82">
        <v>0</v>
      </c>
      <c r="AM123" s="131">
        <v>0</v>
      </c>
      <c r="AN123" s="83"/>
      <c r="AO123" s="84">
        <v>44864.069209906673</v>
      </c>
      <c r="AP123" s="83"/>
      <c r="AQ123" s="84">
        <v>515501.16986007505</v>
      </c>
      <c r="AR123" s="83"/>
      <c r="AS123" s="211"/>
      <c r="AT123" s="119">
        <v>-2184840.6319561838</v>
      </c>
      <c r="AU123" s="119">
        <v>-973017.24367300002</v>
      </c>
      <c r="AV123" s="119">
        <v>-26077.664981000002</v>
      </c>
      <c r="AW123" s="119">
        <v>-255411</v>
      </c>
      <c r="AX123" s="120">
        <v>-817533.00439999998</v>
      </c>
    </row>
    <row r="124" spans="1:50">
      <c r="A124" s="54">
        <v>553</v>
      </c>
      <c r="B124" s="55">
        <v>2223</v>
      </c>
      <c r="C124" s="57"/>
      <c r="D124" s="56" t="s">
        <v>97</v>
      </c>
      <c r="E124" s="67">
        <v>98.333333333333329</v>
      </c>
      <c r="F124" s="67">
        <v>189407.33333333334</v>
      </c>
      <c r="G124" s="68">
        <v>1.3999999999999997</v>
      </c>
      <c r="H124" s="67">
        <v>135290.9523809524</v>
      </c>
      <c r="I124" s="67">
        <v>17170.333333333332</v>
      </c>
      <c r="J124" s="60">
        <v>0</v>
      </c>
      <c r="K124" s="69">
        <v>1.65</v>
      </c>
      <c r="L124" s="67">
        <v>223230.07142857145</v>
      </c>
      <c r="M124" s="67">
        <v>17714.975000000002</v>
      </c>
      <c r="N124" s="67">
        <v>240945.04642857143</v>
      </c>
      <c r="O124" s="70">
        <v>2450.2886077481839</v>
      </c>
      <c r="P124" s="70">
        <v>2588.4423122528119</v>
      </c>
      <c r="Q124" s="70">
        <v>94.662670137531947</v>
      </c>
      <c r="R124" s="71">
        <v>5026.4922822267117</v>
      </c>
      <c r="S124" s="72">
        <v>51.116870666712323</v>
      </c>
      <c r="T124" s="73">
        <v>96.637482186645144</v>
      </c>
      <c r="U124" s="71">
        <v>0</v>
      </c>
      <c r="V124" s="72">
        <v>0</v>
      </c>
      <c r="W124" s="74">
        <v>96.637482186645144</v>
      </c>
      <c r="X124" s="75">
        <v>0</v>
      </c>
      <c r="Y124" s="76">
        <v>0</v>
      </c>
      <c r="Z124" s="77">
        <v>0</v>
      </c>
      <c r="AA124" s="78">
        <v>0</v>
      </c>
      <c r="AB124" s="79">
        <v>96.637482186645144</v>
      </c>
      <c r="AC124" s="71">
        <v>5026.4922822267117</v>
      </c>
      <c r="AD124" s="72">
        <v>51.116870666712323</v>
      </c>
      <c r="AE124" s="74">
        <v>96.637482186645144</v>
      </c>
      <c r="AF124" s="80"/>
      <c r="AG124" s="81">
        <v>0</v>
      </c>
      <c r="AH124" s="80"/>
      <c r="AI124" s="71">
        <v>26388.342393933795</v>
      </c>
      <c r="AJ124" s="72">
        <v>94.662670137531947</v>
      </c>
      <c r="AK124" s="72">
        <v>0</v>
      </c>
      <c r="AL124" s="82">
        <v>0</v>
      </c>
      <c r="AM124" s="131">
        <v>26388.342393933795</v>
      </c>
      <c r="AN124" s="83"/>
      <c r="AO124" s="84">
        <v>133.98564862210037</v>
      </c>
      <c r="AP124" s="83"/>
      <c r="AQ124" s="84">
        <v>13529.095238095237</v>
      </c>
      <c r="AR124" s="86"/>
      <c r="AS124" s="211"/>
      <c r="AT124" s="119">
        <v>-51254.311053249941</v>
      </c>
      <c r="AU124" s="119">
        <v>-22826.071494</v>
      </c>
      <c r="AV124" s="119">
        <v>-611.75755000000004</v>
      </c>
      <c r="AW124" s="119">
        <v>-4180</v>
      </c>
      <c r="AX124" s="120">
        <v>-19178.557141000001</v>
      </c>
    </row>
    <row r="125" spans="1:50">
      <c r="A125" s="54">
        <v>554</v>
      </c>
      <c r="B125" s="55">
        <v>4227</v>
      </c>
      <c r="C125" s="57"/>
      <c r="D125" s="56" t="s">
        <v>98</v>
      </c>
      <c r="E125" s="67">
        <v>917</v>
      </c>
      <c r="F125" s="67">
        <v>1808072.3333333333</v>
      </c>
      <c r="G125" s="68">
        <v>1.5666666666666667</v>
      </c>
      <c r="H125" s="67">
        <v>1153367.8194444443</v>
      </c>
      <c r="I125" s="67">
        <v>244322.33333333334</v>
      </c>
      <c r="J125" s="60">
        <v>0</v>
      </c>
      <c r="K125" s="69">
        <v>1.65</v>
      </c>
      <c r="L125" s="67">
        <v>1903056.9020833333</v>
      </c>
      <c r="M125" s="67">
        <v>239727.90833333333</v>
      </c>
      <c r="N125" s="67">
        <v>2142784.8104166663</v>
      </c>
      <c r="O125" s="70">
        <v>2336.733708197019</v>
      </c>
      <c r="P125" s="70">
        <v>2588.4423122528119</v>
      </c>
      <c r="Q125" s="70">
        <v>90.275672636616648</v>
      </c>
      <c r="R125" s="71">
        <v>85402.212270089978</v>
      </c>
      <c r="S125" s="72">
        <v>93.132183500643379</v>
      </c>
      <c r="T125" s="73">
        <v>93.873673761068488</v>
      </c>
      <c r="U125" s="71">
        <v>0</v>
      </c>
      <c r="V125" s="72">
        <v>0</v>
      </c>
      <c r="W125" s="74">
        <v>93.873673761068488</v>
      </c>
      <c r="X125" s="75">
        <v>0</v>
      </c>
      <c r="Y125" s="76">
        <v>0</v>
      </c>
      <c r="Z125" s="77">
        <v>0</v>
      </c>
      <c r="AA125" s="78">
        <v>0</v>
      </c>
      <c r="AB125" s="79">
        <v>93.873673761068488</v>
      </c>
      <c r="AC125" s="71">
        <v>85402.212270089978</v>
      </c>
      <c r="AD125" s="72">
        <v>93.132183500643379</v>
      </c>
      <c r="AE125" s="74">
        <v>93.873673761068488</v>
      </c>
      <c r="AF125" s="80"/>
      <c r="AG125" s="81">
        <v>0</v>
      </c>
      <c r="AH125" s="80"/>
      <c r="AI125" s="71">
        <v>4696.9454418474252</v>
      </c>
      <c r="AJ125" s="72">
        <v>90.275672636616648</v>
      </c>
      <c r="AK125" s="72">
        <v>0</v>
      </c>
      <c r="AL125" s="82">
        <v>0</v>
      </c>
      <c r="AM125" s="131">
        <v>4696.9454418474252</v>
      </c>
      <c r="AN125" s="83"/>
      <c r="AO125" s="84">
        <v>9156.0813710227249</v>
      </c>
      <c r="AP125" s="83"/>
      <c r="AQ125" s="84">
        <v>115336.78194444445</v>
      </c>
      <c r="AR125" s="83"/>
      <c r="AS125" s="211"/>
      <c r="AT125" s="119">
        <v>-470333.67790041125</v>
      </c>
      <c r="AU125" s="119">
        <v>-209462.77370699999</v>
      </c>
      <c r="AV125" s="119">
        <v>-5613.7751660000004</v>
      </c>
      <c r="AW125" s="119">
        <v>-97836</v>
      </c>
      <c r="AX125" s="120">
        <v>-175991.46552900001</v>
      </c>
    </row>
    <row r="126" spans="1:50">
      <c r="A126" s="54">
        <v>556</v>
      </c>
      <c r="B126" s="55">
        <v>4228</v>
      </c>
      <c r="C126" s="57"/>
      <c r="D126" s="56" t="s">
        <v>99</v>
      </c>
      <c r="E126" s="67">
        <v>318.66666666666669</v>
      </c>
      <c r="F126" s="67">
        <v>583612.66666666663</v>
      </c>
      <c r="G126" s="68">
        <v>1.5</v>
      </c>
      <c r="H126" s="67">
        <v>389075.11111111118</v>
      </c>
      <c r="I126" s="67">
        <v>60206.333333333336</v>
      </c>
      <c r="J126" s="60">
        <v>0</v>
      </c>
      <c r="K126" s="69">
        <v>1.65</v>
      </c>
      <c r="L126" s="67">
        <v>641973.93333333323</v>
      </c>
      <c r="M126" s="67">
        <v>62129.237499999996</v>
      </c>
      <c r="N126" s="67">
        <v>704103.17083333328</v>
      </c>
      <c r="O126" s="70">
        <v>2209.5287787656903</v>
      </c>
      <c r="P126" s="70">
        <v>2588.4423122528119</v>
      </c>
      <c r="Q126" s="70">
        <v>85.361329796941078</v>
      </c>
      <c r="R126" s="71">
        <v>44676.431688354904</v>
      </c>
      <c r="S126" s="72">
        <v>140.19800739023503</v>
      </c>
      <c r="T126" s="73">
        <v>90.777637772072879</v>
      </c>
      <c r="U126" s="71">
        <v>0</v>
      </c>
      <c r="V126" s="72">
        <v>0</v>
      </c>
      <c r="W126" s="74">
        <v>90.777637772072879</v>
      </c>
      <c r="X126" s="75">
        <v>0</v>
      </c>
      <c r="Y126" s="76">
        <v>0</v>
      </c>
      <c r="Z126" s="77">
        <v>0</v>
      </c>
      <c r="AA126" s="78">
        <v>0</v>
      </c>
      <c r="AB126" s="79">
        <v>90.777637772072879</v>
      </c>
      <c r="AC126" s="71">
        <v>44676.431688354904</v>
      </c>
      <c r="AD126" s="72">
        <v>140.19800739023503</v>
      </c>
      <c r="AE126" s="74">
        <v>90.777637772072879</v>
      </c>
      <c r="AF126" s="80"/>
      <c r="AG126" s="81">
        <v>0</v>
      </c>
      <c r="AH126" s="80"/>
      <c r="AI126" s="71">
        <v>19143.114464980386</v>
      </c>
      <c r="AJ126" s="72">
        <v>85.361329796941078</v>
      </c>
      <c r="AK126" s="72">
        <v>0</v>
      </c>
      <c r="AL126" s="82">
        <v>0</v>
      </c>
      <c r="AM126" s="131">
        <v>19143.114464980386</v>
      </c>
      <c r="AN126" s="83"/>
      <c r="AO126" s="84">
        <v>2006.3509964865516</v>
      </c>
      <c r="AP126" s="83"/>
      <c r="AQ126" s="84">
        <v>38907.511111111111</v>
      </c>
      <c r="AR126" s="83"/>
      <c r="AS126" s="211"/>
      <c r="AT126" s="119">
        <v>-162807.8115809116</v>
      </c>
      <c r="AU126" s="119">
        <v>-72506.344744999995</v>
      </c>
      <c r="AV126" s="119">
        <v>-1943.229865</v>
      </c>
      <c r="AW126" s="119">
        <v>-19699</v>
      </c>
      <c r="AX126" s="120">
        <v>-60920.122683000001</v>
      </c>
    </row>
    <row r="127" spans="1:50">
      <c r="A127" s="54">
        <v>557</v>
      </c>
      <c r="B127" s="55">
        <v>2227</v>
      </c>
      <c r="C127" s="57"/>
      <c r="D127" s="56" t="s">
        <v>100</v>
      </c>
      <c r="E127" s="67">
        <v>573.66666666666663</v>
      </c>
      <c r="F127" s="67">
        <v>1234814.3333333333</v>
      </c>
      <c r="G127" s="68">
        <v>1.54</v>
      </c>
      <c r="H127" s="67">
        <v>801827.48917748919</v>
      </c>
      <c r="I127" s="67">
        <v>94751.666666666672</v>
      </c>
      <c r="J127" s="60">
        <v>0</v>
      </c>
      <c r="K127" s="69">
        <v>1.65</v>
      </c>
      <c r="L127" s="67">
        <v>1323015.357142857</v>
      </c>
      <c r="M127" s="67">
        <v>117061.125</v>
      </c>
      <c r="N127" s="67">
        <v>1440076.4821428573</v>
      </c>
      <c r="O127" s="70">
        <v>2510.3018282559979</v>
      </c>
      <c r="P127" s="70">
        <v>2588.4423122528119</v>
      </c>
      <c r="Q127" s="70">
        <v>96.981177303935908</v>
      </c>
      <c r="R127" s="71">
        <v>16585.838664883762</v>
      </c>
      <c r="S127" s="72">
        <v>28.911979078821204</v>
      </c>
      <c r="T127" s="73">
        <v>98.098141701479605</v>
      </c>
      <c r="U127" s="71">
        <v>0</v>
      </c>
      <c r="V127" s="72">
        <v>0</v>
      </c>
      <c r="W127" s="74">
        <v>98.098141701479605</v>
      </c>
      <c r="X127" s="75">
        <v>0</v>
      </c>
      <c r="Y127" s="76">
        <v>0</v>
      </c>
      <c r="Z127" s="77">
        <v>0</v>
      </c>
      <c r="AA127" s="78">
        <v>0</v>
      </c>
      <c r="AB127" s="79">
        <v>98.098141701479605</v>
      </c>
      <c r="AC127" s="71">
        <v>16585.838664883762</v>
      </c>
      <c r="AD127" s="72">
        <v>28.911979078821204</v>
      </c>
      <c r="AE127" s="74">
        <v>98.098141701479605</v>
      </c>
      <c r="AF127" s="80"/>
      <c r="AG127" s="81">
        <v>0</v>
      </c>
      <c r="AH127" s="80"/>
      <c r="AI127" s="71">
        <v>2970.9321444883203</v>
      </c>
      <c r="AJ127" s="72">
        <v>96.981177303935908</v>
      </c>
      <c r="AK127" s="72">
        <v>0</v>
      </c>
      <c r="AL127" s="82">
        <v>0</v>
      </c>
      <c r="AM127" s="131">
        <v>2970.9321444883203</v>
      </c>
      <c r="AN127" s="83"/>
      <c r="AO127" s="84">
        <v>2900.6375240718962</v>
      </c>
      <c r="AP127" s="83"/>
      <c r="AQ127" s="84">
        <v>80182.748917748919</v>
      </c>
      <c r="AR127" s="83"/>
      <c r="AS127" s="211"/>
      <c r="AT127" s="119">
        <v>-290441.09596841631</v>
      </c>
      <c r="AU127" s="119">
        <v>-129347.73846399999</v>
      </c>
      <c r="AV127" s="119">
        <v>-3466.6261180000001</v>
      </c>
      <c r="AW127" s="119">
        <v>-38895</v>
      </c>
      <c r="AX127" s="120">
        <v>-108678.490465</v>
      </c>
    </row>
    <row r="128" spans="1:50">
      <c r="A128" s="54">
        <v>561</v>
      </c>
      <c r="B128" s="55">
        <v>1101</v>
      </c>
      <c r="C128" s="57"/>
      <c r="D128" s="56" t="s">
        <v>0</v>
      </c>
      <c r="E128" s="67">
        <v>3425</v>
      </c>
      <c r="F128" s="67">
        <v>7225128.666666667</v>
      </c>
      <c r="G128" s="68">
        <v>1.99</v>
      </c>
      <c r="H128" s="67">
        <v>3630717.9229480736</v>
      </c>
      <c r="I128" s="67">
        <v>1504427.3333333333</v>
      </c>
      <c r="J128" s="60">
        <v>0</v>
      </c>
      <c r="K128" s="69">
        <v>1.65</v>
      </c>
      <c r="L128" s="67">
        <v>5990684.5728643211</v>
      </c>
      <c r="M128" s="67">
        <v>1233660.2625</v>
      </c>
      <c r="N128" s="67">
        <v>7224344.8353643222</v>
      </c>
      <c r="O128" s="70">
        <v>2109.2977621501673</v>
      </c>
      <c r="P128" s="70">
        <v>2588.4423122528119</v>
      </c>
      <c r="Q128" s="70">
        <v>81.489077510650475</v>
      </c>
      <c r="R128" s="71">
        <v>607195.93111757631</v>
      </c>
      <c r="S128" s="72">
        <v>177.2834835379785</v>
      </c>
      <c r="T128" s="73">
        <v>88.338118831709806</v>
      </c>
      <c r="U128" s="71">
        <v>0</v>
      </c>
      <c r="V128" s="72">
        <v>0</v>
      </c>
      <c r="W128" s="74">
        <v>88.338118831709806</v>
      </c>
      <c r="X128" s="75">
        <v>0</v>
      </c>
      <c r="Y128" s="76">
        <v>0</v>
      </c>
      <c r="Z128" s="77">
        <v>0</v>
      </c>
      <c r="AA128" s="78">
        <v>0</v>
      </c>
      <c r="AB128" s="79">
        <v>88.338118831709806</v>
      </c>
      <c r="AC128" s="71">
        <v>607195.93111757631</v>
      </c>
      <c r="AD128" s="72">
        <v>177.2834835379785</v>
      </c>
      <c r="AE128" s="74">
        <v>88.338118831709806</v>
      </c>
      <c r="AF128" s="80"/>
      <c r="AG128" s="81">
        <v>0</v>
      </c>
      <c r="AH128" s="80"/>
      <c r="AI128" s="71">
        <v>726059.46206912724</v>
      </c>
      <c r="AJ128" s="72">
        <v>81.489077510650475</v>
      </c>
      <c r="AK128" s="72">
        <v>0</v>
      </c>
      <c r="AL128" s="82">
        <v>0</v>
      </c>
      <c r="AM128" s="131">
        <v>726059.46206912724</v>
      </c>
      <c r="AN128" s="83"/>
      <c r="AO128" s="84">
        <v>20910.860151080124</v>
      </c>
      <c r="AP128" s="83"/>
      <c r="AQ128" s="84">
        <v>363071.79229480732</v>
      </c>
      <c r="AR128" s="83"/>
      <c r="AS128" s="211"/>
      <c r="AT128" s="119">
        <v>-1711491.9945820519</v>
      </c>
      <c r="AU128" s="119">
        <v>-762211.75987800001</v>
      </c>
      <c r="AV128" s="119">
        <v>-20427.904076999999</v>
      </c>
      <c r="AW128" s="119">
        <v>-302471</v>
      </c>
      <c r="AX128" s="120">
        <v>-640413.38845199998</v>
      </c>
    </row>
    <row r="129" spans="1:55">
      <c r="A129" s="54">
        <v>562</v>
      </c>
      <c r="B129" s="55">
        <v>1102</v>
      </c>
      <c r="C129" s="57"/>
      <c r="D129" s="56" t="s">
        <v>1</v>
      </c>
      <c r="E129" s="67">
        <v>2226</v>
      </c>
      <c r="F129" s="67">
        <v>3908746.6666666665</v>
      </c>
      <c r="G129" s="68">
        <v>1.6900000000000002</v>
      </c>
      <c r="H129" s="67">
        <v>2312867.8500986192</v>
      </c>
      <c r="I129" s="67">
        <v>526526.33333333337</v>
      </c>
      <c r="J129" s="60">
        <v>0</v>
      </c>
      <c r="K129" s="69">
        <v>1.65</v>
      </c>
      <c r="L129" s="67">
        <v>3816231.9526627217</v>
      </c>
      <c r="M129" s="67">
        <v>494914.42499999999</v>
      </c>
      <c r="N129" s="67">
        <v>4311146.377662722</v>
      </c>
      <c r="O129" s="70">
        <v>1936.7234401000549</v>
      </c>
      <c r="P129" s="70">
        <v>2588.4423122528119</v>
      </c>
      <c r="Q129" s="70">
        <v>74.8219665136928</v>
      </c>
      <c r="R129" s="71">
        <v>536768.69748245401</v>
      </c>
      <c r="S129" s="72">
        <v>241.13598269652022</v>
      </c>
      <c r="T129" s="73">
        <v>84.137838903626474</v>
      </c>
      <c r="U129" s="71">
        <v>107295</v>
      </c>
      <c r="V129" s="72">
        <v>48.200808625336926</v>
      </c>
      <c r="W129" s="74">
        <v>85.999993930113646</v>
      </c>
      <c r="X129" s="75">
        <v>0</v>
      </c>
      <c r="Y129" s="76">
        <v>0</v>
      </c>
      <c r="Z129" s="77">
        <v>107295</v>
      </c>
      <c r="AA129" s="78">
        <v>48.200808625336926</v>
      </c>
      <c r="AB129" s="79">
        <v>85.999993930113646</v>
      </c>
      <c r="AC129" s="71">
        <v>644063.69748245401</v>
      </c>
      <c r="AD129" s="72">
        <v>289.33679132185716</v>
      </c>
      <c r="AE129" s="74">
        <v>85.999993930113646</v>
      </c>
      <c r="AF129" s="80"/>
      <c r="AG129" s="81">
        <v>0</v>
      </c>
      <c r="AH129" s="80"/>
      <c r="AI129" s="71">
        <v>160555.08721399331</v>
      </c>
      <c r="AJ129" s="72">
        <v>74.8219665136928</v>
      </c>
      <c r="AK129" s="72">
        <v>0</v>
      </c>
      <c r="AL129" s="82">
        <v>0</v>
      </c>
      <c r="AM129" s="131">
        <v>160555.08721399331</v>
      </c>
      <c r="AN129" s="83"/>
      <c r="AO129" s="84">
        <v>16327.180716291812</v>
      </c>
      <c r="AP129" s="83"/>
      <c r="AQ129" s="84">
        <v>231286.78500986192</v>
      </c>
      <c r="AR129" s="83"/>
      <c r="AS129" s="211"/>
      <c r="AT129" s="119">
        <v>-1119554.951241577</v>
      </c>
      <c r="AU129" s="119">
        <v>-498593.01262699999</v>
      </c>
      <c r="AV129" s="119">
        <v>-13362.704135</v>
      </c>
      <c r="AW129" s="119">
        <v>-234299</v>
      </c>
      <c r="AX129" s="120">
        <v>-418919.855981</v>
      </c>
    </row>
    <row r="130" spans="1:55">
      <c r="A130" s="54">
        <v>563</v>
      </c>
      <c r="B130" s="55">
        <v>1103</v>
      </c>
      <c r="C130" s="57"/>
      <c r="D130" s="56" t="s">
        <v>2</v>
      </c>
      <c r="E130" s="67">
        <v>6827.333333333333</v>
      </c>
      <c r="F130" s="67">
        <v>13181787</v>
      </c>
      <c r="G130" s="68">
        <v>1.8500000000000003</v>
      </c>
      <c r="H130" s="67">
        <v>7125290.2702702703</v>
      </c>
      <c r="I130" s="67">
        <v>1419237.3333333333</v>
      </c>
      <c r="J130" s="60">
        <v>0</v>
      </c>
      <c r="K130" s="69">
        <v>1.65</v>
      </c>
      <c r="L130" s="67">
        <v>11756728.945945943</v>
      </c>
      <c r="M130" s="67">
        <v>1332951.175</v>
      </c>
      <c r="N130" s="67">
        <v>13089680.120945945</v>
      </c>
      <c r="O130" s="70">
        <v>1917.2463803748578</v>
      </c>
      <c r="P130" s="70">
        <v>2588.4423122528119</v>
      </c>
      <c r="Q130" s="70">
        <v>74.069503936759986</v>
      </c>
      <c r="R130" s="71">
        <v>1695516.9927959919</v>
      </c>
      <c r="S130" s="72">
        <v>248.34249479484308</v>
      </c>
      <c r="T130" s="73">
        <v>83.663787480158803</v>
      </c>
      <c r="U130" s="71">
        <v>412859</v>
      </c>
      <c r="V130" s="72">
        <v>60.471487159457084</v>
      </c>
      <c r="W130" s="74">
        <v>85.999998987489121</v>
      </c>
      <c r="X130" s="75">
        <v>0</v>
      </c>
      <c r="Y130" s="76">
        <v>0</v>
      </c>
      <c r="Z130" s="77">
        <v>412859</v>
      </c>
      <c r="AA130" s="78">
        <v>60.471487159457084</v>
      </c>
      <c r="AB130" s="79">
        <v>85.999998987489121</v>
      </c>
      <c r="AC130" s="71">
        <v>2108375.9927959917</v>
      </c>
      <c r="AD130" s="72">
        <v>308.81398195430017</v>
      </c>
      <c r="AE130" s="74">
        <v>85.999998987489121</v>
      </c>
      <c r="AF130" s="80"/>
      <c r="AG130" s="81">
        <v>0</v>
      </c>
      <c r="AH130" s="80"/>
      <c r="AI130" s="71">
        <v>323426.10499693581</v>
      </c>
      <c r="AJ130" s="72">
        <v>74.069503936759986</v>
      </c>
      <c r="AK130" s="72">
        <v>0</v>
      </c>
      <c r="AL130" s="82">
        <v>0</v>
      </c>
      <c r="AM130" s="131">
        <v>323426.10499693581</v>
      </c>
      <c r="AN130" s="83"/>
      <c r="AO130" s="84">
        <v>54245.565957735373</v>
      </c>
      <c r="AP130" s="83"/>
      <c r="AQ130" s="84">
        <v>712529.0270270271</v>
      </c>
      <c r="AR130" s="83"/>
      <c r="AS130" s="211"/>
      <c r="AT130" s="119">
        <v>-3434541.3338133665</v>
      </c>
      <c r="AU130" s="119">
        <v>-1529570.575093</v>
      </c>
      <c r="AV130" s="119">
        <v>-40993.753483</v>
      </c>
      <c r="AW130" s="119">
        <v>-495381</v>
      </c>
      <c r="AX130" s="120">
        <v>-1285151.3535140001</v>
      </c>
    </row>
    <row r="131" spans="1:55">
      <c r="A131" s="54">
        <v>564</v>
      </c>
      <c r="B131" s="55">
        <v>1104</v>
      </c>
      <c r="C131" s="57"/>
      <c r="D131" s="56" t="s">
        <v>3</v>
      </c>
      <c r="E131" s="67">
        <v>788.33333333333337</v>
      </c>
      <c r="F131" s="67">
        <v>1148536.3333333333</v>
      </c>
      <c r="G131" s="68">
        <v>1.8500000000000003</v>
      </c>
      <c r="H131" s="67">
        <v>620830.45045045041</v>
      </c>
      <c r="I131" s="67">
        <v>177296.66666666666</v>
      </c>
      <c r="J131" s="60">
        <v>0</v>
      </c>
      <c r="K131" s="69">
        <v>1.65</v>
      </c>
      <c r="L131" s="67">
        <v>1024370.2432432431</v>
      </c>
      <c r="M131" s="67">
        <v>145883.11666666667</v>
      </c>
      <c r="N131" s="67">
        <v>1170253.3599099098</v>
      </c>
      <c r="O131" s="70">
        <v>1484.4651499914289</v>
      </c>
      <c r="P131" s="70">
        <v>2588.4423122528119</v>
      </c>
      <c r="Q131" s="70">
        <v>57.349748262283931</v>
      </c>
      <c r="R131" s="71">
        <v>322011.73861227441</v>
      </c>
      <c r="S131" s="72">
        <v>408.47155003671168</v>
      </c>
      <c r="T131" s="73">
        <v>73.130341405238866</v>
      </c>
      <c r="U131" s="71">
        <v>262613</v>
      </c>
      <c r="V131" s="72">
        <v>333.12431289640591</v>
      </c>
      <c r="W131" s="74">
        <v>86.000024122118745</v>
      </c>
      <c r="X131" s="75">
        <v>0</v>
      </c>
      <c r="Y131" s="76">
        <v>0</v>
      </c>
      <c r="Z131" s="77">
        <v>262613</v>
      </c>
      <c r="AA131" s="78">
        <v>333.12431289640591</v>
      </c>
      <c r="AB131" s="79">
        <v>86.000024122118745</v>
      </c>
      <c r="AC131" s="71">
        <v>584624.73861227441</v>
      </c>
      <c r="AD131" s="72">
        <v>741.59586293311759</v>
      </c>
      <c r="AE131" s="74">
        <v>86.000024122118745</v>
      </c>
      <c r="AF131" s="80"/>
      <c r="AG131" s="81">
        <v>0</v>
      </c>
      <c r="AH131" s="80"/>
      <c r="AI131" s="71">
        <v>277257.24378440983</v>
      </c>
      <c r="AJ131" s="72">
        <v>57.349748262283931</v>
      </c>
      <c r="AK131" s="72">
        <v>0</v>
      </c>
      <c r="AL131" s="82">
        <v>0</v>
      </c>
      <c r="AM131" s="131">
        <v>277257.24378440983</v>
      </c>
      <c r="AN131" s="83"/>
      <c r="AO131" s="84">
        <v>4946.0782363153776</v>
      </c>
      <c r="AP131" s="83"/>
      <c r="AQ131" s="84">
        <v>62083.045045045037</v>
      </c>
      <c r="AR131" s="83"/>
      <c r="AS131" s="211"/>
      <c r="AT131" s="119">
        <v>-398477.14377673727</v>
      </c>
      <c r="AU131" s="119">
        <v>-177461.51661300001</v>
      </c>
      <c r="AV131" s="119">
        <v>-4756.1150710000002</v>
      </c>
      <c r="AW131" s="119">
        <v>-72720</v>
      </c>
      <c r="AX131" s="120">
        <v>-149103.88051700001</v>
      </c>
    </row>
    <row r="132" spans="1:55">
      <c r="A132" s="54">
        <v>565</v>
      </c>
      <c r="B132" s="55">
        <v>1105</v>
      </c>
      <c r="C132" s="57"/>
      <c r="D132" s="65" t="s">
        <v>4</v>
      </c>
      <c r="E132" s="67">
        <v>1322.6666666666667</v>
      </c>
      <c r="F132" s="67">
        <v>2878618.6666666665</v>
      </c>
      <c r="G132" s="68">
        <v>1.8</v>
      </c>
      <c r="H132" s="67">
        <v>1599232.5925925926</v>
      </c>
      <c r="I132" s="67">
        <v>521866.33333333331</v>
      </c>
      <c r="J132" s="60">
        <v>0</v>
      </c>
      <c r="K132" s="69">
        <v>1.65</v>
      </c>
      <c r="L132" s="67">
        <v>2638733.7777777775</v>
      </c>
      <c r="M132" s="67">
        <v>426795.65833333327</v>
      </c>
      <c r="N132" s="67">
        <v>3065529.4361111112</v>
      </c>
      <c r="O132" s="70">
        <v>2317.6885857694892</v>
      </c>
      <c r="P132" s="70">
        <v>2588.4423122528119</v>
      </c>
      <c r="Q132" s="70">
        <v>89.539897211474795</v>
      </c>
      <c r="R132" s="71">
        <v>132503.26369125169</v>
      </c>
      <c r="S132" s="72">
        <v>100.1788787988294</v>
      </c>
      <c r="T132" s="73">
        <v>93.410135243229121</v>
      </c>
      <c r="U132" s="71">
        <v>0</v>
      </c>
      <c r="V132" s="72">
        <v>0</v>
      </c>
      <c r="W132" s="74">
        <v>93.410135243229121</v>
      </c>
      <c r="X132" s="75">
        <v>0</v>
      </c>
      <c r="Y132" s="76">
        <v>0</v>
      </c>
      <c r="Z132" s="77">
        <v>0</v>
      </c>
      <c r="AA132" s="78">
        <v>0</v>
      </c>
      <c r="AB132" s="79">
        <v>93.410135243229121</v>
      </c>
      <c r="AC132" s="71">
        <v>132503.26369125169</v>
      </c>
      <c r="AD132" s="72">
        <v>100.1788787988294</v>
      </c>
      <c r="AE132" s="74">
        <v>93.410135243229121</v>
      </c>
      <c r="AF132" s="80"/>
      <c r="AG132" s="81">
        <v>0</v>
      </c>
      <c r="AH132" s="80"/>
      <c r="AI132" s="71">
        <v>970179.16853255429</v>
      </c>
      <c r="AJ132" s="72">
        <v>89.539897211474795</v>
      </c>
      <c r="AK132" s="72">
        <v>0</v>
      </c>
      <c r="AL132" s="82">
        <v>0</v>
      </c>
      <c r="AM132" s="131">
        <v>970179.16853255429</v>
      </c>
      <c r="AN132" s="83"/>
      <c r="AO132" s="84">
        <v>18245.620978352865</v>
      </c>
      <c r="AP132" s="83"/>
      <c r="AQ132" s="84">
        <v>159923.25925925924</v>
      </c>
      <c r="AR132" s="83"/>
      <c r="AS132" s="211"/>
      <c r="AT132" s="119">
        <v>-667311.03018348943</v>
      </c>
      <c r="AU132" s="119">
        <v>-297186.49944699998</v>
      </c>
      <c r="AV132" s="119">
        <v>-7964.843398</v>
      </c>
      <c r="AW132" s="119">
        <v>-166788</v>
      </c>
      <c r="AX132" s="120">
        <v>-249697.292972</v>
      </c>
    </row>
    <row r="133" spans="1:55">
      <c r="A133" s="54">
        <v>566</v>
      </c>
      <c r="B133" s="55">
        <v>1106</v>
      </c>
      <c r="C133" s="57"/>
      <c r="D133" s="56" t="s">
        <v>5</v>
      </c>
      <c r="E133" s="67">
        <v>1127.6666666666667</v>
      </c>
      <c r="F133" s="67">
        <v>2183378</v>
      </c>
      <c r="G133" s="68">
        <v>1.6633333333333333</v>
      </c>
      <c r="H133" s="67">
        <v>1312752.5360109976</v>
      </c>
      <c r="I133" s="67">
        <v>269751.33333333331</v>
      </c>
      <c r="J133" s="60">
        <v>0</v>
      </c>
      <c r="K133" s="69">
        <v>1.65</v>
      </c>
      <c r="L133" s="67">
        <v>2166041.684418146</v>
      </c>
      <c r="M133" s="67">
        <v>222637.13749999998</v>
      </c>
      <c r="N133" s="67">
        <v>2388678.8219181462</v>
      </c>
      <c r="O133" s="70">
        <v>2118.24902919138</v>
      </c>
      <c r="P133" s="70">
        <v>2588.4423122528119</v>
      </c>
      <c r="Q133" s="70">
        <v>81.834894259157494</v>
      </c>
      <c r="R133" s="71">
        <v>196181.87811360837</v>
      </c>
      <c r="S133" s="72">
        <v>173.97151473272984</v>
      </c>
      <c r="T133" s="73">
        <v>88.555983383269222</v>
      </c>
      <c r="U133" s="71">
        <v>0</v>
      </c>
      <c r="V133" s="72">
        <v>0</v>
      </c>
      <c r="W133" s="74">
        <v>88.555983383269222</v>
      </c>
      <c r="X133" s="75">
        <v>0</v>
      </c>
      <c r="Y133" s="76">
        <v>0</v>
      </c>
      <c r="Z133" s="77">
        <v>0</v>
      </c>
      <c r="AA133" s="78">
        <v>0</v>
      </c>
      <c r="AB133" s="79">
        <v>88.555983383269222</v>
      </c>
      <c r="AC133" s="71">
        <v>196181.87811360837</v>
      </c>
      <c r="AD133" s="72">
        <v>173.97151473272984</v>
      </c>
      <c r="AE133" s="74">
        <v>88.555983383269222</v>
      </c>
      <c r="AF133" s="80"/>
      <c r="AG133" s="81">
        <v>0</v>
      </c>
      <c r="AH133" s="80"/>
      <c r="AI133" s="71">
        <v>0</v>
      </c>
      <c r="AJ133" s="72">
        <v>81.834894259157494</v>
      </c>
      <c r="AK133" s="72">
        <v>0</v>
      </c>
      <c r="AL133" s="82">
        <v>0</v>
      </c>
      <c r="AM133" s="131">
        <v>0</v>
      </c>
      <c r="AN133" s="83"/>
      <c r="AO133" s="84">
        <v>9205.6162338587637</v>
      </c>
      <c r="AP133" s="83"/>
      <c r="AQ133" s="84">
        <v>131275.25360109974</v>
      </c>
      <c r="AR133" s="83"/>
      <c r="AS133" s="211"/>
      <c r="AT133" s="119">
        <v>-570832.32702443062</v>
      </c>
      <c r="AU133" s="119">
        <v>-254219.776636</v>
      </c>
      <c r="AV133" s="119">
        <v>-6813.2997740000001</v>
      </c>
      <c r="AW133" s="119">
        <v>-82509</v>
      </c>
      <c r="AX133" s="120">
        <v>-213596.47953099999</v>
      </c>
    </row>
    <row r="134" spans="1:55">
      <c r="A134" s="54">
        <v>567</v>
      </c>
      <c r="B134" s="55">
        <v>1107</v>
      </c>
      <c r="C134" s="57"/>
      <c r="D134" s="56" t="s">
        <v>6</v>
      </c>
      <c r="E134" s="67">
        <v>3561.6666666666665</v>
      </c>
      <c r="F134" s="67">
        <v>6226939.666666667</v>
      </c>
      <c r="G134" s="68">
        <v>1.7700000000000002</v>
      </c>
      <c r="H134" s="67">
        <v>3518045.009416196</v>
      </c>
      <c r="I134" s="67">
        <v>704811</v>
      </c>
      <c r="J134" s="60">
        <v>0</v>
      </c>
      <c r="K134" s="69">
        <v>1.65</v>
      </c>
      <c r="L134" s="67">
        <v>5804774.2655367227</v>
      </c>
      <c r="M134" s="67">
        <v>705239.83000000007</v>
      </c>
      <c r="N134" s="67">
        <v>6510014.0955367237</v>
      </c>
      <c r="O134" s="70">
        <v>1827.7999332344568</v>
      </c>
      <c r="P134" s="70">
        <v>2588.4423122528119</v>
      </c>
      <c r="Q134" s="70">
        <v>70.613894873463821</v>
      </c>
      <c r="R134" s="71">
        <v>1002387.2044433719</v>
      </c>
      <c r="S134" s="72">
        <v>281.43768023679138</v>
      </c>
      <c r="T134" s="73">
        <v>81.486753770282206</v>
      </c>
      <c r="U134" s="71">
        <v>416084</v>
      </c>
      <c r="V134" s="72">
        <v>116.82283575105288</v>
      </c>
      <c r="W134" s="74">
        <v>86.00000234445568</v>
      </c>
      <c r="X134" s="75">
        <v>0</v>
      </c>
      <c r="Y134" s="76">
        <v>0</v>
      </c>
      <c r="Z134" s="77">
        <v>416084</v>
      </c>
      <c r="AA134" s="78">
        <v>116.82283575105288</v>
      </c>
      <c r="AB134" s="79">
        <v>86.00000234445568</v>
      </c>
      <c r="AC134" s="71">
        <v>1418471.2044433719</v>
      </c>
      <c r="AD134" s="72">
        <v>398.26051598784426</v>
      </c>
      <c r="AE134" s="74">
        <v>86.00000234445568</v>
      </c>
      <c r="AF134" s="80"/>
      <c r="AG134" s="81">
        <v>0</v>
      </c>
      <c r="AH134" s="80"/>
      <c r="AI134" s="71">
        <v>1142281.8416162645</v>
      </c>
      <c r="AJ134" s="72">
        <v>70.613894873463821</v>
      </c>
      <c r="AK134" s="72">
        <v>0</v>
      </c>
      <c r="AL134" s="82">
        <v>0</v>
      </c>
      <c r="AM134" s="131">
        <v>1142281.8416162645</v>
      </c>
      <c r="AN134" s="83"/>
      <c r="AO134" s="84">
        <v>21503.341277063075</v>
      </c>
      <c r="AP134" s="83"/>
      <c r="AQ134" s="84">
        <v>351804.50094161957</v>
      </c>
      <c r="AR134" s="83"/>
      <c r="AS134" s="211"/>
      <c r="AT134" s="119">
        <v>-1818523.0558991327</v>
      </c>
      <c r="AU134" s="119">
        <v>-809877.96799699997</v>
      </c>
      <c r="AV134" s="119">
        <v>-21705.397784000001</v>
      </c>
      <c r="AW134" s="119">
        <v>-277198</v>
      </c>
      <c r="AX134" s="120">
        <v>-680462.72836399998</v>
      </c>
    </row>
    <row r="135" spans="1:55">
      <c r="A135" s="54">
        <v>571</v>
      </c>
      <c r="B135" s="55">
        <v>1201</v>
      </c>
      <c r="C135" s="57"/>
      <c r="D135" s="56" t="s">
        <v>7</v>
      </c>
      <c r="E135" s="67">
        <v>1192.6666666666667</v>
      </c>
      <c r="F135" s="67">
        <v>2627966.6666666665</v>
      </c>
      <c r="G135" s="68">
        <v>1.9799999999999998</v>
      </c>
      <c r="H135" s="67">
        <v>1327255.8922558923</v>
      </c>
      <c r="I135" s="67">
        <v>500227</v>
      </c>
      <c r="J135" s="60">
        <v>0</v>
      </c>
      <c r="K135" s="69">
        <v>1.65</v>
      </c>
      <c r="L135" s="67">
        <v>2189972.2222222225</v>
      </c>
      <c r="M135" s="67">
        <v>412758.58333333331</v>
      </c>
      <c r="N135" s="67">
        <v>2602730.8055555555</v>
      </c>
      <c r="O135" s="70">
        <v>2182.2784842556362</v>
      </c>
      <c r="P135" s="70">
        <v>2588.4423122528119</v>
      </c>
      <c r="Q135" s="70">
        <v>84.308561713949231</v>
      </c>
      <c r="R135" s="71">
        <v>179234.68177744694</v>
      </c>
      <c r="S135" s="72">
        <v>150.28061635895494</v>
      </c>
      <c r="T135" s="73">
        <v>90.114393879787997</v>
      </c>
      <c r="U135" s="71">
        <v>0</v>
      </c>
      <c r="V135" s="72">
        <v>0</v>
      </c>
      <c r="W135" s="74">
        <v>90.114393879787997</v>
      </c>
      <c r="X135" s="75">
        <v>0</v>
      </c>
      <c r="Y135" s="76">
        <v>0</v>
      </c>
      <c r="Z135" s="77">
        <v>0</v>
      </c>
      <c r="AA135" s="78">
        <v>0</v>
      </c>
      <c r="AB135" s="79">
        <v>90.114393879787997</v>
      </c>
      <c r="AC135" s="71">
        <v>179234.68177744694</v>
      </c>
      <c r="AD135" s="72">
        <v>150.28061635895494</v>
      </c>
      <c r="AE135" s="74">
        <v>90.114393879787997</v>
      </c>
      <c r="AF135" s="80"/>
      <c r="AG135" s="81">
        <v>0</v>
      </c>
      <c r="AH135" s="80"/>
      <c r="AI135" s="71">
        <v>320381.08808391046</v>
      </c>
      <c r="AJ135" s="72">
        <v>84.308561713949231</v>
      </c>
      <c r="AK135" s="72">
        <v>0</v>
      </c>
      <c r="AL135" s="82">
        <v>0</v>
      </c>
      <c r="AM135" s="131">
        <v>320381.08808391046</v>
      </c>
      <c r="AN135" s="83"/>
      <c r="AO135" s="84">
        <v>13981.759519648625</v>
      </c>
      <c r="AP135" s="83"/>
      <c r="AQ135" s="84">
        <v>132725.58922558924</v>
      </c>
      <c r="AR135" s="83"/>
      <c r="AS135" s="211"/>
      <c r="AT135" s="119">
        <v>-599474.44202477636</v>
      </c>
      <c r="AU135" s="119">
        <v>-266975.52247099997</v>
      </c>
      <c r="AV135" s="119">
        <v>-7155.1642879999999</v>
      </c>
      <c r="AW135" s="119">
        <v>-110907</v>
      </c>
      <c r="AX135" s="120">
        <v>-224313.908521</v>
      </c>
    </row>
    <row r="136" spans="1:55">
      <c r="A136" s="54">
        <v>572</v>
      </c>
      <c r="B136" s="55">
        <v>1202</v>
      </c>
      <c r="C136" s="57"/>
      <c r="D136" s="56" t="s">
        <v>8</v>
      </c>
      <c r="E136" s="67">
        <v>2519.6666666666665</v>
      </c>
      <c r="F136" s="67">
        <v>5155324.666666667</v>
      </c>
      <c r="G136" s="68">
        <v>1.9066666666666665</v>
      </c>
      <c r="H136" s="67">
        <v>2701629.7400268936</v>
      </c>
      <c r="I136" s="67">
        <v>521932</v>
      </c>
      <c r="J136" s="60">
        <v>0</v>
      </c>
      <c r="K136" s="69">
        <v>1.65</v>
      </c>
      <c r="L136" s="67">
        <v>4457689.0710443743</v>
      </c>
      <c r="M136" s="67">
        <v>431318.71250000008</v>
      </c>
      <c r="N136" s="67">
        <v>4889007.7835443737</v>
      </c>
      <c r="O136" s="70">
        <v>1940.3391124002014</v>
      </c>
      <c r="P136" s="70">
        <v>2588.4423122528119</v>
      </c>
      <c r="Q136" s="70">
        <v>74.961651770846558</v>
      </c>
      <c r="R136" s="71">
        <v>604211.49081459199</v>
      </c>
      <c r="S136" s="72">
        <v>239.79818394546581</v>
      </c>
      <c r="T136" s="73">
        <v>84.225840615633317</v>
      </c>
      <c r="U136" s="71">
        <v>115711</v>
      </c>
      <c r="V136" s="72">
        <v>45.923137981214452</v>
      </c>
      <c r="W136" s="74">
        <v>86.000001768996853</v>
      </c>
      <c r="X136" s="75">
        <v>0</v>
      </c>
      <c r="Y136" s="76">
        <v>0</v>
      </c>
      <c r="Z136" s="77">
        <v>115711</v>
      </c>
      <c r="AA136" s="78">
        <v>45.923137981214452</v>
      </c>
      <c r="AB136" s="79">
        <v>86.000001768996853</v>
      </c>
      <c r="AC136" s="71">
        <v>719922.49081459199</v>
      </c>
      <c r="AD136" s="72">
        <v>285.72132192668028</v>
      </c>
      <c r="AE136" s="74">
        <v>86.000001768996853</v>
      </c>
      <c r="AF136" s="80"/>
      <c r="AG136" s="81">
        <v>0</v>
      </c>
      <c r="AH136" s="80"/>
      <c r="AI136" s="71">
        <v>0</v>
      </c>
      <c r="AJ136" s="72">
        <v>74.961651770846558</v>
      </c>
      <c r="AK136" s="72">
        <v>0</v>
      </c>
      <c r="AL136" s="82">
        <v>0</v>
      </c>
      <c r="AM136" s="131">
        <v>0</v>
      </c>
      <c r="AN136" s="83"/>
      <c r="AO136" s="84">
        <v>21438.771358184978</v>
      </c>
      <c r="AP136" s="83"/>
      <c r="AQ136" s="84">
        <v>270162.97400268936</v>
      </c>
      <c r="AR136" s="83"/>
      <c r="AS136" s="211"/>
      <c r="AT136" s="119">
        <v>-1271307.9114188466</v>
      </c>
      <c r="AU136" s="119">
        <v>-566176.08704999997</v>
      </c>
      <c r="AV136" s="119">
        <v>-15173.986293</v>
      </c>
      <c r="AW136" s="119">
        <v>-175835</v>
      </c>
      <c r="AX136" s="120">
        <v>-475703.42712399998</v>
      </c>
    </row>
    <row r="137" spans="1:55">
      <c r="A137" s="54">
        <v>573</v>
      </c>
      <c r="B137" s="55">
        <v>1203</v>
      </c>
      <c r="C137" s="57"/>
      <c r="D137" s="56" t="s">
        <v>9</v>
      </c>
      <c r="E137" s="67">
        <v>3101.3333333333335</v>
      </c>
      <c r="F137" s="67">
        <v>6295432</v>
      </c>
      <c r="G137" s="68">
        <v>1.8099999999999998</v>
      </c>
      <c r="H137" s="67">
        <v>3478139.2265193369</v>
      </c>
      <c r="I137" s="67">
        <v>1056712.6666666667</v>
      </c>
      <c r="J137" s="60">
        <v>0</v>
      </c>
      <c r="K137" s="69">
        <v>1.65</v>
      </c>
      <c r="L137" s="67">
        <v>5738929.7237569056</v>
      </c>
      <c r="M137" s="67">
        <v>866010.99583333323</v>
      </c>
      <c r="N137" s="67">
        <v>6604940.7195902392</v>
      </c>
      <c r="O137" s="70">
        <v>2129.710034261685</v>
      </c>
      <c r="P137" s="70">
        <v>2588.4423122528119</v>
      </c>
      <c r="Q137" s="70">
        <v>82.277670403561117</v>
      </c>
      <c r="R137" s="71">
        <v>526392.23077963176</v>
      </c>
      <c r="S137" s="72">
        <v>169.73094285671704</v>
      </c>
      <c r="T137" s="73">
        <v>88.834932354243506</v>
      </c>
      <c r="U137" s="71">
        <v>0</v>
      </c>
      <c r="V137" s="72">
        <v>0</v>
      </c>
      <c r="W137" s="74">
        <v>88.834932354243506</v>
      </c>
      <c r="X137" s="75">
        <v>0</v>
      </c>
      <c r="Y137" s="76">
        <v>0</v>
      </c>
      <c r="Z137" s="77">
        <v>0</v>
      </c>
      <c r="AA137" s="78">
        <v>0</v>
      </c>
      <c r="AB137" s="79">
        <v>88.834932354243506</v>
      </c>
      <c r="AC137" s="71">
        <v>526392.23077963176</v>
      </c>
      <c r="AD137" s="72">
        <v>169.73094285671704</v>
      </c>
      <c r="AE137" s="74">
        <v>88.834932354243506</v>
      </c>
      <c r="AF137" s="80"/>
      <c r="AG137" s="81">
        <v>0</v>
      </c>
      <c r="AH137" s="80"/>
      <c r="AI137" s="71">
        <v>298167.67994983401</v>
      </c>
      <c r="AJ137" s="72">
        <v>82.277670403561117</v>
      </c>
      <c r="AK137" s="72">
        <v>0</v>
      </c>
      <c r="AL137" s="82">
        <v>0</v>
      </c>
      <c r="AM137" s="131">
        <v>298167.67994983401</v>
      </c>
      <c r="AN137" s="83"/>
      <c r="AO137" s="84">
        <v>33603.278577638754</v>
      </c>
      <c r="AP137" s="83"/>
      <c r="AQ137" s="84">
        <v>347813.92265193368</v>
      </c>
      <c r="AR137" s="83"/>
      <c r="AS137" s="211"/>
      <c r="AT137" s="119">
        <v>-1563256.4871241231</v>
      </c>
      <c r="AU137" s="119">
        <v>-696195.18055799999</v>
      </c>
      <c r="AV137" s="119">
        <v>-18658.60528</v>
      </c>
      <c r="AW137" s="119">
        <v>-276695</v>
      </c>
      <c r="AX137" s="120">
        <v>-584945.992799</v>
      </c>
    </row>
    <row r="138" spans="1:55" s="33" customFormat="1">
      <c r="A138" s="54">
        <v>574</v>
      </c>
      <c r="B138" s="55">
        <v>1204</v>
      </c>
      <c r="C138" s="57"/>
      <c r="D138" s="56" t="s">
        <v>10</v>
      </c>
      <c r="E138" s="67">
        <v>485</v>
      </c>
      <c r="F138" s="67">
        <v>925863.66666666663</v>
      </c>
      <c r="G138" s="68">
        <v>1.84</v>
      </c>
      <c r="H138" s="67">
        <v>503186.77536231879</v>
      </c>
      <c r="I138" s="67">
        <v>108702.66666666667</v>
      </c>
      <c r="J138" s="60">
        <v>0</v>
      </c>
      <c r="K138" s="69">
        <v>1.65</v>
      </c>
      <c r="L138" s="67">
        <v>830258.17934782605</v>
      </c>
      <c r="M138" s="67">
        <v>112465.69041666666</v>
      </c>
      <c r="N138" s="67">
        <v>942723.86976449273</v>
      </c>
      <c r="O138" s="70">
        <v>1943.760556215449</v>
      </c>
      <c r="P138" s="70">
        <v>2588.4423122528119</v>
      </c>
      <c r="Q138" s="70">
        <v>75.093833345805805</v>
      </c>
      <c r="R138" s="71">
        <v>115688.14112090479</v>
      </c>
      <c r="S138" s="72">
        <v>238.53224973382433</v>
      </c>
      <c r="T138" s="73">
        <v>84.309115007857642</v>
      </c>
      <c r="U138" s="71">
        <v>21227</v>
      </c>
      <c r="V138" s="72">
        <v>43.767010309278348</v>
      </c>
      <c r="W138" s="74">
        <v>85.999977890993975</v>
      </c>
      <c r="X138" s="75">
        <v>0</v>
      </c>
      <c r="Y138" s="76">
        <v>0</v>
      </c>
      <c r="Z138" s="77">
        <v>21227</v>
      </c>
      <c r="AA138" s="78">
        <v>43.767010309278348</v>
      </c>
      <c r="AB138" s="79">
        <v>85.999977890993975</v>
      </c>
      <c r="AC138" s="71">
        <v>136915.14112090479</v>
      </c>
      <c r="AD138" s="72">
        <v>282.29926004310266</v>
      </c>
      <c r="AE138" s="74">
        <v>85.999977890993975</v>
      </c>
      <c r="AF138" s="80"/>
      <c r="AG138" s="81">
        <v>0</v>
      </c>
      <c r="AH138" s="80"/>
      <c r="AI138" s="71">
        <v>161010.74375356131</v>
      </c>
      <c r="AJ138" s="72">
        <v>75.093833345805805</v>
      </c>
      <c r="AK138" s="72">
        <v>0</v>
      </c>
      <c r="AL138" s="82">
        <v>0</v>
      </c>
      <c r="AM138" s="131">
        <v>161010.74375356131</v>
      </c>
      <c r="AN138" s="83"/>
      <c r="AO138" s="84">
        <v>3952.0631920588994</v>
      </c>
      <c r="AP138" s="83"/>
      <c r="AQ138" s="84">
        <v>50318.67753623188</v>
      </c>
      <c r="AR138" s="83"/>
      <c r="AS138" s="211"/>
      <c r="AT138" s="119">
        <v>-242704.23763450707</v>
      </c>
      <c r="AU138" s="119">
        <v>-108088.162073</v>
      </c>
      <c r="AV138" s="119">
        <v>-2896.8519289999999</v>
      </c>
      <c r="AW138" s="119">
        <v>-64909</v>
      </c>
      <c r="AX138" s="120">
        <v>-90816.108814000007</v>
      </c>
      <c r="AY138" s="7"/>
      <c r="AZ138" s="7"/>
      <c r="BA138" s="7"/>
      <c r="BB138" s="7"/>
      <c r="BC138" s="7"/>
    </row>
    <row r="139" spans="1:55">
      <c r="A139" s="54">
        <v>575</v>
      </c>
      <c r="B139" s="55">
        <v>1205</v>
      </c>
      <c r="C139" s="57"/>
      <c r="D139" s="56" t="s">
        <v>11</v>
      </c>
      <c r="E139" s="67">
        <v>429.66666666666669</v>
      </c>
      <c r="F139" s="67">
        <v>812954.33333333337</v>
      </c>
      <c r="G139" s="68">
        <v>1.89</v>
      </c>
      <c r="H139" s="67">
        <v>430044.23567110923</v>
      </c>
      <c r="I139" s="67">
        <v>96824</v>
      </c>
      <c r="J139" s="60">
        <v>0</v>
      </c>
      <c r="K139" s="69">
        <v>1.65</v>
      </c>
      <c r="L139" s="67">
        <v>709572.98885733017</v>
      </c>
      <c r="M139" s="67">
        <v>80018.366666666669</v>
      </c>
      <c r="N139" s="67">
        <v>789591.35552399664</v>
      </c>
      <c r="O139" s="70">
        <v>1837.683527208681</v>
      </c>
      <c r="P139" s="70">
        <v>2588.4423122528119</v>
      </c>
      <c r="Q139" s="70">
        <v>70.995730463441575</v>
      </c>
      <c r="R139" s="71">
        <v>119353.12911703244</v>
      </c>
      <c r="S139" s="72">
        <v>277.78075046632841</v>
      </c>
      <c r="T139" s="73">
        <v>81.727310191968186</v>
      </c>
      <c r="U139" s="71">
        <v>47519</v>
      </c>
      <c r="V139" s="72">
        <v>110.59503491078355</v>
      </c>
      <c r="W139" s="74">
        <v>85.999958432466499</v>
      </c>
      <c r="X139" s="75">
        <v>0</v>
      </c>
      <c r="Y139" s="76">
        <v>0</v>
      </c>
      <c r="Z139" s="77">
        <v>47519</v>
      </c>
      <c r="AA139" s="78">
        <v>110.59503491078355</v>
      </c>
      <c r="AB139" s="79">
        <v>85.999958432466499</v>
      </c>
      <c r="AC139" s="71">
        <v>166872.12911703245</v>
      </c>
      <c r="AD139" s="72">
        <v>388.37578537711198</v>
      </c>
      <c r="AE139" s="74">
        <v>85.999958432466499</v>
      </c>
      <c r="AF139" s="80"/>
      <c r="AG139" s="81">
        <v>0</v>
      </c>
      <c r="AH139" s="80"/>
      <c r="AI139" s="71">
        <v>29536.527985610486</v>
      </c>
      <c r="AJ139" s="72">
        <v>70.995730463441575</v>
      </c>
      <c r="AK139" s="72">
        <v>0</v>
      </c>
      <c r="AL139" s="82">
        <v>0</v>
      </c>
      <c r="AM139" s="131">
        <v>29536.527985610486</v>
      </c>
      <c r="AN139" s="83"/>
      <c r="AO139" s="84">
        <v>5836.3666764981972</v>
      </c>
      <c r="AP139" s="83"/>
      <c r="AQ139" s="84">
        <v>43004.423567110913</v>
      </c>
      <c r="AR139" s="83"/>
      <c r="AS139" s="211"/>
      <c r="AT139" s="119">
        <v>-217077.08210788213</v>
      </c>
      <c r="AU139" s="119">
        <v>-96675.126325999998</v>
      </c>
      <c r="AV139" s="119">
        <v>-2590.9731539999998</v>
      </c>
      <c r="AW139" s="119">
        <v>-41120</v>
      </c>
      <c r="AX139" s="120">
        <v>-81226.830243999997</v>
      </c>
    </row>
    <row r="140" spans="1:55">
      <c r="A140" s="54">
        <v>576</v>
      </c>
      <c r="B140" s="55">
        <v>1206</v>
      </c>
      <c r="C140" s="57"/>
      <c r="D140" s="56" t="s">
        <v>12</v>
      </c>
      <c r="E140" s="67">
        <v>3956.3333333333335</v>
      </c>
      <c r="F140" s="67">
        <v>10815401</v>
      </c>
      <c r="G140" s="68">
        <v>1.79</v>
      </c>
      <c r="H140" s="67">
        <v>6042123.4636871507</v>
      </c>
      <c r="I140" s="67">
        <v>2418214</v>
      </c>
      <c r="J140" s="60">
        <v>0</v>
      </c>
      <c r="K140" s="69">
        <v>1.65</v>
      </c>
      <c r="L140" s="67">
        <v>9969503.7150837984</v>
      </c>
      <c r="M140" s="67">
        <v>1973478.1233333333</v>
      </c>
      <c r="N140" s="67">
        <v>11942981.83841713</v>
      </c>
      <c r="O140" s="70">
        <v>3018.6995968701144</v>
      </c>
      <c r="P140" s="70">
        <v>2588.4423122528119</v>
      </c>
      <c r="Q140" s="70">
        <v>116.62224738718764</v>
      </c>
      <c r="R140" s="71">
        <v>-629829.25770514074</v>
      </c>
      <c r="S140" s="72">
        <v>-159.19519530840191</v>
      </c>
      <c r="T140" s="73">
        <v>110.4720158539282</v>
      </c>
      <c r="U140" s="71">
        <v>0</v>
      </c>
      <c r="V140" s="72">
        <v>0</v>
      </c>
      <c r="W140" s="74">
        <v>110.4720158539282</v>
      </c>
      <c r="X140" s="75">
        <v>0</v>
      </c>
      <c r="Y140" s="76">
        <v>0</v>
      </c>
      <c r="Z140" s="77">
        <v>0</v>
      </c>
      <c r="AA140" s="78">
        <v>0</v>
      </c>
      <c r="AB140" s="79">
        <v>110.4720158539282</v>
      </c>
      <c r="AC140" s="71">
        <v>-629829.25770514074</v>
      </c>
      <c r="AD140" s="72">
        <v>-159.19519530840191</v>
      </c>
      <c r="AE140" s="74">
        <v>110.4720158539282</v>
      </c>
      <c r="AF140" s="80"/>
      <c r="AG140" s="81">
        <v>0</v>
      </c>
      <c r="AH140" s="80"/>
      <c r="AI140" s="71">
        <v>1361598.3024304488</v>
      </c>
      <c r="AJ140" s="72">
        <v>116.62224738718764</v>
      </c>
      <c r="AK140" s="72">
        <v>0</v>
      </c>
      <c r="AL140" s="82">
        <v>0</v>
      </c>
      <c r="AM140" s="131">
        <v>1361598.3024304488</v>
      </c>
      <c r="AN140" s="83"/>
      <c r="AO140" s="84">
        <v>29699.77001602768</v>
      </c>
      <c r="AP140" s="83"/>
      <c r="AQ140" s="84">
        <v>604212.34636871505</v>
      </c>
      <c r="AR140" s="83"/>
      <c r="AS140" s="211"/>
      <c r="AT140" s="119">
        <v>-1996405.6648486473</v>
      </c>
      <c r="AU140" s="119">
        <v>-889097.86318099999</v>
      </c>
      <c r="AV140" s="119">
        <v>-23828.556341</v>
      </c>
      <c r="AW140" s="119">
        <v>-598758</v>
      </c>
      <c r="AX140" s="120">
        <v>-747023.60314699996</v>
      </c>
    </row>
    <row r="141" spans="1:55">
      <c r="A141" s="54">
        <v>577</v>
      </c>
      <c r="B141" s="55">
        <v>1207</v>
      </c>
      <c r="C141" s="57"/>
      <c r="D141" s="56" t="s">
        <v>13</v>
      </c>
      <c r="E141" s="67">
        <v>409</v>
      </c>
      <c r="F141" s="67">
        <v>860678.66666666663</v>
      </c>
      <c r="G141" s="68">
        <v>1.88</v>
      </c>
      <c r="H141" s="67">
        <v>457807.80141843972</v>
      </c>
      <c r="I141" s="67">
        <v>87528.333333333328</v>
      </c>
      <c r="J141" s="60">
        <v>0</v>
      </c>
      <c r="K141" s="69">
        <v>1.65</v>
      </c>
      <c r="L141" s="67">
        <v>755382.8723404255</v>
      </c>
      <c r="M141" s="67">
        <v>75199.795833333337</v>
      </c>
      <c r="N141" s="67">
        <v>830582.6681737589</v>
      </c>
      <c r="O141" s="70">
        <v>2030.7644698624913</v>
      </c>
      <c r="P141" s="70">
        <v>2588.4423122528119</v>
      </c>
      <c r="Q141" s="70">
        <v>78.455079344420312</v>
      </c>
      <c r="R141" s="71">
        <v>84393.387888927202</v>
      </c>
      <c r="S141" s="72">
        <v>206.34080168441858</v>
      </c>
      <c r="T141" s="73">
        <v>86.426699986984801</v>
      </c>
      <c r="U141" s="71">
        <v>0</v>
      </c>
      <c r="V141" s="72">
        <v>0</v>
      </c>
      <c r="W141" s="74">
        <v>86.426699986984801</v>
      </c>
      <c r="X141" s="75">
        <v>0</v>
      </c>
      <c r="Y141" s="76">
        <v>0</v>
      </c>
      <c r="Z141" s="77">
        <v>0</v>
      </c>
      <c r="AA141" s="78">
        <v>0</v>
      </c>
      <c r="AB141" s="79">
        <v>86.426699986984801</v>
      </c>
      <c r="AC141" s="71">
        <v>84393.387888927202</v>
      </c>
      <c r="AD141" s="72">
        <v>206.34080168441858</v>
      </c>
      <c r="AE141" s="74">
        <v>86.426699986984801</v>
      </c>
      <c r="AF141" s="80"/>
      <c r="AG141" s="81">
        <v>0</v>
      </c>
      <c r="AH141" s="80"/>
      <c r="AI141" s="71">
        <v>30401.989924653655</v>
      </c>
      <c r="AJ141" s="72">
        <v>78.455079344420312</v>
      </c>
      <c r="AK141" s="72">
        <v>0</v>
      </c>
      <c r="AL141" s="82">
        <v>0</v>
      </c>
      <c r="AM141" s="131">
        <v>30401.989924653655</v>
      </c>
      <c r="AN141" s="83"/>
      <c r="AO141" s="84">
        <v>2632.9971416516769</v>
      </c>
      <c r="AP141" s="83"/>
      <c r="AQ141" s="84">
        <v>45780.78014184397</v>
      </c>
      <c r="AR141" s="83"/>
      <c r="AS141" s="211"/>
      <c r="AT141" s="119">
        <v>-209037.19017796055</v>
      </c>
      <c r="AU141" s="119">
        <v>-93094.566091999994</v>
      </c>
      <c r="AV141" s="119">
        <v>-2495.0111849999998</v>
      </c>
      <c r="AW141" s="119">
        <v>-23470</v>
      </c>
      <c r="AX141" s="120">
        <v>-78218.429124000002</v>
      </c>
    </row>
    <row r="142" spans="1:55">
      <c r="A142" s="54">
        <v>578</v>
      </c>
      <c r="B142" s="55">
        <v>1208</v>
      </c>
      <c r="C142" s="57"/>
      <c r="D142" s="56" t="s">
        <v>14</v>
      </c>
      <c r="E142" s="67">
        <v>330</v>
      </c>
      <c r="F142" s="67">
        <v>507971</v>
      </c>
      <c r="G142" s="68">
        <v>1.8999999999999997</v>
      </c>
      <c r="H142" s="67">
        <v>267353.15789473685</v>
      </c>
      <c r="I142" s="67">
        <v>55876.333333333336</v>
      </c>
      <c r="J142" s="60">
        <v>0</v>
      </c>
      <c r="K142" s="69">
        <v>1.65</v>
      </c>
      <c r="L142" s="67">
        <v>441132.71052631579</v>
      </c>
      <c r="M142" s="67">
        <v>46569.862499999996</v>
      </c>
      <c r="N142" s="67">
        <v>487702.57302631577</v>
      </c>
      <c r="O142" s="70">
        <v>1477.8865849282297</v>
      </c>
      <c r="P142" s="70">
        <v>2588.4423122528119</v>
      </c>
      <c r="Q142" s="70">
        <v>57.0955967584216</v>
      </c>
      <c r="R142" s="71">
        <v>135598.85430633152</v>
      </c>
      <c r="S142" s="72">
        <v>410.90561911009553</v>
      </c>
      <c r="T142" s="73">
        <v>72.97022595780561</v>
      </c>
      <c r="U142" s="71">
        <v>111299</v>
      </c>
      <c r="V142" s="72">
        <v>337.26969696969695</v>
      </c>
      <c r="W142" s="74">
        <v>86.000058431690604</v>
      </c>
      <c r="X142" s="75">
        <v>0</v>
      </c>
      <c r="Y142" s="76">
        <v>0</v>
      </c>
      <c r="Z142" s="77">
        <v>111299</v>
      </c>
      <c r="AA142" s="78">
        <v>337.26969696969695</v>
      </c>
      <c r="AB142" s="79">
        <v>86.000058431690604</v>
      </c>
      <c r="AC142" s="71">
        <v>246897.85430633152</v>
      </c>
      <c r="AD142" s="72">
        <v>748.17531607979254</v>
      </c>
      <c r="AE142" s="74">
        <v>86.000058431690604</v>
      </c>
      <c r="AF142" s="80"/>
      <c r="AG142" s="81">
        <v>0</v>
      </c>
      <c r="AH142" s="80"/>
      <c r="AI142" s="71">
        <v>111995.4157008271</v>
      </c>
      <c r="AJ142" s="72">
        <v>57.0955967584216</v>
      </c>
      <c r="AK142" s="72">
        <v>0</v>
      </c>
      <c r="AL142" s="82">
        <v>0</v>
      </c>
      <c r="AM142" s="131">
        <v>111995.4157008271</v>
      </c>
      <c r="AN142" s="83"/>
      <c r="AO142" s="84">
        <v>2103.5422413213046</v>
      </c>
      <c r="AP142" s="83"/>
      <c r="AQ142" s="84">
        <v>26735.315789473683</v>
      </c>
      <c r="AR142" s="83"/>
      <c r="AS142" s="211"/>
      <c r="AT142" s="119">
        <v>-168335.23728273265</v>
      </c>
      <c r="AU142" s="119">
        <v>-74967.979905999993</v>
      </c>
      <c r="AV142" s="119">
        <v>-2009.2037190000001</v>
      </c>
      <c r="AW142" s="119">
        <v>-40855</v>
      </c>
      <c r="AX142" s="120">
        <v>-62988.398453000002</v>
      </c>
    </row>
    <row r="143" spans="1:55">
      <c r="A143" s="54">
        <v>579</v>
      </c>
      <c r="B143" s="55">
        <v>1209</v>
      </c>
      <c r="C143" s="57"/>
      <c r="D143" s="56" t="s">
        <v>15</v>
      </c>
      <c r="E143" s="67">
        <v>645.66666666666663</v>
      </c>
      <c r="F143" s="67">
        <v>777152</v>
      </c>
      <c r="G143" s="68">
        <v>1.8500000000000003</v>
      </c>
      <c r="H143" s="67">
        <v>420082.16216216213</v>
      </c>
      <c r="I143" s="67">
        <v>130327</v>
      </c>
      <c r="J143" s="60">
        <v>0</v>
      </c>
      <c r="K143" s="69">
        <v>1.65</v>
      </c>
      <c r="L143" s="67">
        <v>693135.56756756746</v>
      </c>
      <c r="M143" s="67">
        <v>107507.98083333333</v>
      </c>
      <c r="N143" s="67">
        <v>800643.54840090091</v>
      </c>
      <c r="O143" s="70">
        <v>1240.0261462068677</v>
      </c>
      <c r="P143" s="70">
        <v>2588.4423122528119</v>
      </c>
      <c r="Q143" s="70">
        <v>47.906269355009485</v>
      </c>
      <c r="R143" s="71">
        <v>322132.12734782253</v>
      </c>
      <c r="S143" s="72">
        <v>498.91398143699928</v>
      </c>
      <c r="T143" s="73">
        <v>67.180949693655975</v>
      </c>
      <c r="U143" s="71">
        <v>314517</v>
      </c>
      <c r="V143" s="72">
        <v>487.11977284460511</v>
      </c>
      <c r="W143" s="74">
        <v>85.999981145071558</v>
      </c>
      <c r="X143" s="75">
        <v>0</v>
      </c>
      <c r="Y143" s="76">
        <v>0</v>
      </c>
      <c r="Z143" s="77">
        <v>314517</v>
      </c>
      <c r="AA143" s="78">
        <v>487.11977284460511</v>
      </c>
      <c r="AB143" s="79">
        <v>85.999981145071558</v>
      </c>
      <c r="AC143" s="71">
        <v>636649.12734782253</v>
      </c>
      <c r="AD143" s="72">
        <v>986.03375428160439</v>
      </c>
      <c r="AE143" s="74">
        <v>85.999981145071558</v>
      </c>
      <c r="AF143" s="80"/>
      <c r="AG143" s="81">
        <v>0</v>
      </c>
      <c r="AH143" s="80"/>
      <c r="AI143" s="71">
        <v>568251.43326605449</v>
      </c>
      <c r="AJ143" s="72">
        <v>47.906269355009485</v>
      </c>
      <c r="AK143" s="72">
        <v>0</v>
      </c>
      <c r="AL143" s="82">
        <v>0</v>
      </c>
      <c r="AM143" s="131">
        <v>568251.43326605449</v>
      </c>
      <c r="AN143" s="83"/>
      <c r="AO143" s="84">
        <v>6146.8028538761546</v>
      </c>
      <c r="AP143" s="83"/>
      <c r="AQ143" s="84">
        <v>42008.21621621622</v>
      </c>
      <c r="AR143" s="83"/>
      <c r="AS143" s="211"/>
      <c r="AT143" s="119">
        <v>-324108.14342496288</v>
      </c>
      <c r="AU143" s="119">
        <v>-144341.33444599999</v>
      </c>
      <c r="AV143" s="119">
        <v>-3868.4668609999999</v>
      </c>
      <c r="AW143" s="119">
        <v>-55091</v>
      </c>
      <c r="AX143" s="120">
        <v>-121276.17015599999</v>
      </c>
    </row>
    <row r="144" spans="1:55">
      <c r="A144" s="54">
        <v>580</v>
      </c>
      <c r="B144" s="55">
        <v>1210</v>
      </c>
      <c r="C144" s="57"/>
      <c r="D144" s="56" t="s">
        <v>16</v>
      </c>
      <c r="E144" s="67">
        <v>532</v>
      </c>
      <c r="F144" s="67">
        <v>952948.33333333337</v>
      </c>
      <c r="G144" s="68">
        <v>1.74</v>
      </c>
      <c r="H144" s="67">
        <v>547671.45593869733</v>
      </c>
      <c r="I144" s="67">
        <v>148231</v>
      </c>
      <c r="J144" s="60">
        <v>0</v>
      </c>
      <c r="K144" s="69">
        <v>1.65</v>
      </c>
      <c r="L144" s="67">
        <v>903657.90229885047</v>
      </c>
      <c r="M144" s="67">
        <v>121945.59166666667</v>
      </c>
      <c r="N144" s="67">
        <v>1025603.4939655171</v>
      </c>
      <c r="O144" s="70">
        <v>1927.8261164765361</v>
      </c>
      <c r="P144" s="70">
        <v>2588.4423122528119</v>
      </c>
      <c r="Q144" s="70">
        <v>74.478233775999485</v>
      </c>
      <c r="R144" s="71">
        <v>130035.69197660217</v>
      </c>
      <c r="S144" s="72">
        <v>244.42799243722214</v>
      </c>
      <c r="T144" s="73">
        <v>83.921287278879674</v>
      </c>
      <c r="U144" s="71">
        <v>28625</v>
      </c>
      <c r="V144" s="72">
        <v>53.806390977443606</v>
      </c>
      <c r="W144" s="74">
        <v>86.000004301961184</v>
      </c>
      <c r="X144" s="75">
        <v>0</v>
      </c>
      <c r="Y144" s="76">
        <v>0</v>
      </c>
      <c r="Z144" s="77">
        <v>28625</v>
      </c>
      <c r="AA144" s="78">
        <v>53.806390977443606</v>
      </c>
      <c r="AB144" s="79">
        <v>86.000004301961184</v>
      </c>
      <c r="AC144" s="71">
        <v>158660.69197660219</v>
      </c>
      <c r="AD144" s="72">
        <v>298.23438341466573</v>
      </c>
      <c r="AE144" s="74">
        <v>86.000004301961198</v>
      </c>
      <c r="AF144" s="80"/>
      <c r="AG144" s="81">
        <v>0</v>
      </c>
      <c r="AH144" s="80"/>
      <c r="AI144" s="71">
        <v>106848.35158110922</v>
      </c>
      <c r="AJ144" s="72">
        <v>74.478233775999485</v>
      </c>
      <c r="AK144" s="72">
        <v>0</v>
      </c>
      <c r="AL144" s="82">
        <v>0</v>
      </c>
      <c r="AM144" s="131">
        <v>106848.35158110922</v>
      </c>
      <c r="AN144" s="83"/>
      <c r="AO144" s="84">
        <v>3983.3019327633965</v>
      </c>
      <c r="AP144" s="83"/>
      <c r="AQ144" s="84">
        <v>54767.145593869733</v>
      </c>
      <c r="AR144" s="83"/>
      <c r="AS144" s="211"/>
      <c r="AT144" s="119">
        <v>-262301.47421369085</v>
      </c>
      <c r="AU144" s="119">
        <v>-116815.777644</v>
      </c>
      <c r="AV144" s="119">
        <v>-3130.759227</v>
      </c>
      <c r="AW144" s="119">
        <v>-48948</v>
      </c>
      <c r="AX144" s="120">
        <v>-98149.086544999998</v>
      </c>
    </row>
    <row r="145" spans="1:50">
      <c r="A145" s="54">
        <v>581</v>
      </c>
      <c r="B145" s="55">
        <v>1211</v>
      </c>
      <c r="C145" s="57"/>
      <c r="D145" s="56" t="s">
        <v>17</v>
      </c>
      <c r="E145" s="67">
        <v>5594.666666666667</v>
      </c>
      <c r="F145" s="67">
        <v>17837924.333333332</v>
      </c>
      <c r="G145" s="68">
        <v>1.7700000000000002</v>
      </c>
      <c r="H145" s="67">
        <v>10077923.352165723</v>
      </c>
      <c r="I145" s="67">
        <v>2007268.3333333333</v>
      </c>
      <c r="J145" s="60">
        <v>0</v>
      </c>
      <c r="K145" s="69">
        <v>1.65</v>
      </c>
      <c r="L145" s="67">
        <v>16628573.531073444</v>
      </c>
      <c r="M145" s="67">
        <v>1637451.875</v>
      </c>
      <c r="N145" s="67">
        <v>18266025.406073447</v>
      </c>
      <c r="O145" s="70">
        <v>3264.8996793505921</v>
      </c>
      <c r="P145" s="70">
        <v>2588.4423122528119</v>
      </c>
      <c r="Q145" s="70">
        <v>126.13376252952054</v>
      </c>
      <c r="R145" s="71">
        <v>-1400284.7887555279</v>
      </c>
      <c r="S145" s="72">
        <v>-250.28922582617872</v>
      </c>
      <c r="T145" s="73">
        <v>116.46427039359794</v>
      </c>
      <c r="U145" s="71">
        <v>0</v>
      </c>
      <c r="V145" s="72">
        <v>0</v>
      </c>
      <c r="W145" s="74">
        <v>116.46427039359794</v>
      </c>
      <c r="X145" s="75">
        <v>0</v>
      </c>
      <c r="Y145" s="76">
        <v>0</v>
      </c>
      <c r="Z145" s="77">
        <v>0</v>
      </c>
      <c r="AA145" s="78">
        <v>0</v>
      </c>
      <c r="AB145" s="79">
        <v>116.46427039359794</v>
      </c>
      <c r="AC145" s="71">
        <v>-1400284.7887555279</v>
      </c>
      <c r="AD145" s="72">
        <v>-250.28922582617872</v>
      </c>
      <c r="AE145" s="74">
        <v>116.46427039359794</v>
      </c>
      <c r="AF145" s="80"/>
      <c r="AG145" s="81">
        <v>0</v>
      </c>
      <c r="AH145" s="80"/>
      <c r="AI145" s="71">
        <v>0</v>
      </c>
      <c r="AJ145" s="72">
        <v>126.13376252952054</v>
      </c>
      <c r="AK145" s="72">
        <v>0</v>
      </c>
      <c r="AL145" s="82">
        <v>0</v>
      </c>
      <c r="AM145" s="131">
        <v>0</v>
      </c>
      <c r="AN145" s="83"/>
      <c r="AO145" s="84">
        <v>99933.338766815446</v>
      </c>
      <c r="AP145" s="83"/>
      <c r="AQ145" s="84">
        <v>1007792.3352165725</v>
      </c>
      <c r="AR145" s="83"/>
      <c r="AS145" s="211"/>
      <c r="AT145" s="119">
        <v>-2782807.5942440997</v>
      </c>
      <c r="AU145" s="119">
        <v>-1239321.4110999999</v>
      </c>
      <c r="AV145" s="119">
        <v>-33214.836399</v>
      </c>
      <c r="AW145" s="119">
        <v>-796954</v>
      </c>
      <c r="AX145" s="120">
        <v>-1041282.837712</v>
      </c>
    </row>
    <row r="146" spans="1:50">
      <c r="A146" s="54">
        <v>582</v>
      </c>
      <c r="B146" s="55">
        <v>1212</v>
      </c>
      <c r="C146" s="57"/>
      <c r="D146" s="56" t="s">
        <v>18</v>
      </c>
      <c r="E146" s="67">
        <v>439.66666666666669</v>
      </c>
      <c r="F146" s="67">
        <v>819236</v>
      </c>
      <c r="G146" s="68">
        <v>1.9166666666666667</v>
      </c>
      <c r="H146" s="67">
        <v>427133.19838056684</v>
      </c>
      <c r="I146" s="67">
        <v>156629.33333333334</v>
      </c>
      <c r="J146" s="60">
        <v>0</v>
      </c>
      <c r="K146" s="69">
        <v>1.65</v>
      </c>
      <c r="L146" s="67">
        <v>704769.77732793521</v>
      </c>
      <c r="M146" s="67">
        <v>129068.71666666667</v>
      </c>
      <c r="N146" s="67">
        <v>833838.49399460189</v>
      </c>
      <c r="O146" s="70">
        <v>1896.5242471446593</v>
      </c>
      <c r="P146" s="70">
        <v>2588.4423122528119</v>
      </c>
      <c r="Q146" s="70">
        <v>73.268940094478978</v>
      </c>
      <c r="R146" s="71">
        <v>112558.92443824392</v>
      </c>
      <c r="S146" s="72">
        <v>256.00968409001649</v>
      </c>
      <c r="T146" s="73">
        <v>83.159432259521765</v>
      </c>
      <c r="U146" s="71">
        <v>32327</v>
      </c>
      <c r="V146" s="72">
        <v>73.526156178923429</v>
      </c>
      <c r="W146" s="74">
        <v>85.999988366601116</v>
      </c>
      <c r="X146" s="75">
        <v>0</v>
      </c>
      <c r="Y146" s="76">
        <v>0</v>
      </c>
      <c r="Z146" s="77">
        <v>32327</v>
      </c>
      <c r="AA146" s="78">
        <v>73.526156178923429</v>
      </c>
      <c r="AB146" s="79">
        <v>85.999988366601116</v>
      </c>
      <c r="AC146" s="71">
        <v>144885.92443824391</v>
      </c>
      <c r="AD146" s="72">
        <v>329.53584026893992</v>
      </c>
      <c r="AE146" s="74">
        <v>85.999988366601102</v>
      </c>
      <c r="AF146" s="80"/>
      <c r="AG146" s="81">
        <v>0</v>
      </c>
      <c r="AH146" s="80"/>
      <c r="AI146" s="71">
        <v>269918.05533557874</v>
      </c>
      <c r="AJ146" s="72">
        <v>73.268940094478978</v>
      </c>
      <c r="AK146" s="72">
        <v>0</v>
      </c>
      <c r="AL146" s="82">
        <v>0</v>
      </c>
      <c r="AM146" s="131">
        <v>269918.05533557874</v>
      </c>
      <c r="AN146" s="83"/>
      <c r="AO146" s="84">
        <v>3298.1728782920886</v>
      </c>
      <c r="AP146" s="83"/>
      <c r="AQ146" s="84">
        <v>42713.319838056683</v>
      </c>
      <c r="AR146" s="83"/>
      <c r="AS146" s="211"/>
      <c r="AT146" s="119">
        <v>-222102.0145640831</v>
      </c>
      <c r="AU146" s="119">
        <v>-98912.976473000002</v>
      </c>
      <c r="AV146" s="119">
        <v>-2650.949384</v>
      </c>
      <c r="AW146" s="119">
        <v>-34082</v>
      </c>
      <c r="AX146" s="120">
        <v>-83107.080944000001</v>
      </c>
    </row>
    <row r="147" spans="1:50">
      <c r="A147" s="54">
        <v>584</v>
      </c>
      <c r="B147" s="55">
        <v>1214</v>
      </c>
      <c r="C147" s="57"/>
      <c r="D147" s="56" t="s">
        <v>19</v>
      </c>
      <c r="E147" s="67">
        <v>2585.6666666666665</v>
      </c>
      <c r="F147" s="67">
        <v>7904841</v>
      </c>
      <c r="G147" s="68">
        <v>1.99</v>
      </c>
      <c r="H147" s="67">
        <v>3972281.9095477387</v>
      </c>
      <c r="I147" s="67">
        <v>1607309.6666666667</v>
      </c>
      <c r="J147" s="60">
        <v>0</v>
      </c>
      <c r="K147" s="69">
        <v>1.65</v>
      </c>
      <c r="L147" s="67">
        <v>6554265.1507537691</v>
      </c>
      <c r="M147" s="67">
        <v>1320930.0470833334</v>
      </c>
      <c r="N147" s="67">
        <v>7875195.1978371022</v>
      </c>
      <c r="O147" s="70">
        <v>3045.7116918281949</v>
      </c>
      <c r="P147" s="70">
        <v>2588.4423122528119</v>
      </c>
      <c r="Q147" s="70">
        <v>117.66581304172104</v>
      </c>
      <c r="R147" s="71">
        <v>-437468.09120850341</v>
      </c>
      <c r="S147" s="72">
        <v>-169.18967044289161</v>
      </c>
      <c r="T147" s="73">
        <v>111.12946221628425</v>
      </c>
      <c r="U147" s="71">
        <v>0</v>
      </c>
      <c r="V147" s="72">
        <v>0</v>
      </c>
      <c r="W147" s="74">
        <v>111.12946221628425</v>
      </c>
      <c r="X147" s="75">
        <v>0</v>
      </c>
      <c r="Y147" s="76">
        <v>0</v>
      </c>
      <c r="Z147" s="77">
        <v>0</v>
      </c>
      <c r="AA147" s="78">
        <v>0</v>
      </c>
      <c r="AB147" s="79">
        <v>111.12946221628425</v>
      </c>
      <c r="AC147" s="71">
        <v>-437468.09120850341</v>
      </c>
      <c r="AD147" s="72">
        <v>-169.18967044289161</v>
      </c>
      <c r="AE147" s="74">
        <v>111.12946221628425</v>
      </c>
      <c r="AF147" s="80"/>
      <c r="AG147" s="81">
        <v>0</v>
      </c>
      <c r="AH147" s="80"/>
      <c r="AI147" s="71">
        <v>1159263.4025705876</v>
      </c>
      <c r="AJ147" s="72">
        <v>117.66581304172104</v>
      </c>
      <c r="AK147" s="72">
        <v>0</v>
      </c>
      <c r="AL147" s="82">
        <v>0</v>
      </c>
      <c r="AM147" s="131">
        <v>1159263.4025705876</v>
      </c>
      <c r="AN147" s="83"/>
      <c r="AO147" s="84">
        <v>27594.93587227058</v>
      </c>
      <c r="AP147" s="83"/>
      <c r="AQ147" s="84">
        <v>397228.19095477386</v>
      </c>
      <c r="AR147" s="83"/>
      <c r="AS147" s="211"/>
      <c r="AT147" s="119">
        <v>-1280855.2830856284</v>
      </c>
      <c r="AU147" s="119">
        <v>-570428.00232800003</v>
      </c>
      <c r="AV147" s="119">
        <v>-15287.941131</v>
      </c>
      <c r="AW147" s="119">
        <v>-415870</v>
      </c>
      <c r="AX147" s="120">
        <v>-479275.90345400001</v>
      </c>
    </row>
    <row r="148" spans="1:50">
      <c r="A148" s="54">
        <v>585</v>
      </c>
      <c r="B148" s="55">
        <v>1215</v>
      </c>
      <c r="C148" s="57"/>
      <c r="D148" s="56" t="s">
        <v>20</v>
      </c>
      <c r="E148" s="67">
        <v>1060.3333333333333</v>
      </c>
      <c r="F148" s="67">
        <v>2329797.6666666665</v>
      </c>
      <c r="G148" s="68">
        <v>1.8999999999999997</v>
      </c>
      <c r="H148" s="67">
        <v>1226209.2982456142</v>
      </c>
      <c r="I148" s="67">
        <v>327347.33333333331</v>
      </c>
      <c r="J148" s="60">
        <v>0</v>
      </c>
      <c r="K148" s="69">
        <v>1.65</v>
      </c>
      <c r="L148" s="67">
        <v>2023245.3421052631</v>
      </c>
      <c r="M148" s="67">
        <v>264067.44916666666</v>
      </c>
      <c r="N148" s="67">
        <v>2287312.7912719296</v>
      </c>
      <c r="O148" s="70">
        <v>2157.1639024884594</v>
      </c>
      <c r="P148" s="70">
        <v>2588.4423122528119</v>
      </c>
      <c r="Q148" s="70">
        <v>83.338303205645104</v>
      </c>
      <c r="R148" s="71">
        <v>169200.58331344996</v>
      </c>
      <c r="S148" s="72">
        <v>159.5730116128104</v>
      </c>
      <c r="T148" s="73">
        <v>89.503131019556406</v>
      </c>
      <c r="U148" s="71">
        <v>0</v>
      </c>
      <c r="V148" s="72">
        <v>0</v>
      </c>
      <c r="W148" s="74">
        <v>89.503131019556406</v>
      </c>
      <c r="X148" s="75">
        <v>0</v>
      </c>
      <c r="Y148" s="76">
        <v>0</v>
      </c>
      <c r="Z148" s="77">
        <v>0</v>
      </c>
      <c r="AA148" s="78">
        <v>0</v>
      </c>
      <c r="AB148" s="79">
        <v>89.503131019556406</v>
      </c>
      <c r="AC148" s="71">
        <v>169200.58331344996</v>
      </c>
      <c r="AD148" s="72">
        <v>159.5730116128104</v>
      </c>
      <c r="AE148" s="74">
        <v>89.503131019556406</v>
      </c>
      <c r="AF148" s="80"/>
      <c r="AG148" s="81">
        <v>0</v>
      </c>
      <c r="AH148" s="80"/>
      <c r="AI148" s="71">
        <v>29214.887973844972</v>
      </c>
      <c r="AJ148" s="72">
        <v>83.338303205645104</v>
      </c>
      <c r="AK148" s="72">
        <v>0</v>
      </c>
      <c r="AL148" s="82">
        <v>0</v>
      </c>
      <c r="AM148" s="131">
        <v>29214.887973844972</v>
      </c>
      <c r="AN148" s="83"/>
      <c r="AO148" s="84">
        <v>8411.6440267885155</v>
      </c>
      <c r="AP148" s="83"/>
      <c r="AQ148" s="84">
        <v>122620.9298245614</v>
      </c>
      <c r="AR148" s="83"/>
      <c r="AS148" s="211"/>
      <c r="AT148" s="119">
        <v>-557265.00939268805</v>
      </c>
      <c r="AU148" s="119">
        <v>-248177.58124</v>
      </c>
      <c r="AV148" s="119">
        <v>-6651.3639519999997</v>
      </c>
      <c r="AW148" s="119">
        <v>-76709</v>
      </c>
      <c r="AX148" s="120">
        <v>-208519.80264000001</v>
      </c>
    </row>
    <row r="149" spans="1:50">
      <c r="A149" s="54">
        <v>586</v>
      </c>
      <c r="B149" s="55">
        <v>1216</v>
      </c>
      <c r="C149" s="57"/>
      <c r="D149" s="56" t="s">
        <v>21</v>
      </c>
      <c r="E149" s="67">
        <v>219.33333333333334</v>
      </c>
      <c r="F149" s="67">
        <v>336927</v>
      </c>
      <c r="G149" s="68">
        <v>1.5</v>
      </c>
      <c r="H149" s="67">
        <v>224618</v>
      </c>
      <c r="I149" s="67">
        <v>43177.666666666664</v>
      </c>
      <c r="J149" s="60">
        <v>0</v>
      </c>
      <c r="K149" s="69">
        <v>1.65</v>
      </c>
      <c r="L149" s="67">
        <v>370619.69999999995</v>
      </c>
      <c r="M149" s="67">
        <v>36667.854166666664</v>
      </c>
      <c r="N149" s="67">
        <v>407287.5541666667</v>
      </c>
      <c r="O149" s="70">
        <v>1856.934137537994</v>
      </c>
      <c r="P149" s="70">
        <v>2588.4423122528119</v>
      </c>
      <c r="Q149" s="70">
        <v>71.739444558910762</v>
      </c>
      <c r="R149" s="71">
        <v>59364.326738689881</v>
      </c>
      <c r="S149" s="72">
        <v>270.65802464448274</v>
      </c>
      <c r="T149" s="73">
        <v>82.195850072113799</v>
      </c>
      <c r="U149" s="71">
        <v>21597</v>
      </c>
      <c r="V149" s="72">
        <v>98.466565349544069</v>
      </c>
      <c r="W149" s="74">
        <v>85.999935829924055</v>
      </c>
      <c r="X149" s="75">
        <v>0</v>
      </c>
      <c r="Y149" s="76">
        <v>0</v>
      </c>
      <c r="Z149" s="77">
        <v>21597</v>
      </c>
      <c r="AA149" s="78">
        <v>98.466565349544069</v>
      </c>
      <c r="AB149" s="79">
        <v>85.999935829924055</v>
      </c>
      <c r="AC149" s="71">
        <v>80961.326738689881</v>
      </c>
      <c r="AD149" s="72">
        <v>369.12458999402679</v>
      </c>
      <c r="AE149" s="74">
        <v>85.999935829924055</v>
      </c>
      <c r="AF149" s="80"/>
      <c r="AG149" s="81">
        <v>0</v>
      </c>
      <c r="AH149" s="80"/>
      <c r="AI149" s="71">
        <v>178397.27582280838</v>
      </c>
      <c r="AJ149" s="72">
        <v>71.739444558910762</v>
      </c>
      <c r="AK149" s="72">
        <v>0</v>
      </c>
      <c r="AL149" s="82">
        <v>0</v>
      </c>
      <c r="AM149" s="131">
        <v>178397.27582280838</v>
      </c>
      <c r="AN149" s="83"/>
      <c r="AO149" s="84">
        <v>2060.0803864396753</v>
      </c>
      <c r="AP149" s="83"/>
      <c r="AQ149" s="84">
        <v>22461.8</v>
      </c>
      <c r="AR149" s="83"/>
      <c r="AS149" s="211"/>
      <c r="AT149" s="119">
        <v>-110046.02079080134</v>
      </c>
      <c r="AU149" s="119">
        <v>-49008.918207000002</v>
      </c>
      <c r="AV149" s="119">
        <v>-1313.4794460000001</v>
      </c>
      <c r="AW149" s="119">
        <v>-26389</v>
      </c>
      <c r="AX149" s="120">
        <v>-41177.490332000001</v>
      </c>
    </row>
    <row r="150" spans="1:50">
      <c r="A150" s="54">
        <v>587</v>
      </c>
      <c r="B150" s="55">
        <v>1217</v>
      </c>
      <c r="C150" s="57"/>
      <c r="D150" s="56" t="s">
        <v>22</v>
      </c>
      <c r="E150" s="67">
        <v>4002.3333333333335</v>
      </c>
      <c r="F150" s="67">
        <v>8499108.666666666</v>
      </c>
      <c r="G150" s="68">
        <v>1.93</v>
      </c>
      <c r="H150" s="67">
        <v>4403683.2469775481</v>
      </c>
      <c r="I150" s="67">
        <v>937384.66666666663</v>
      </c>
      <c r="J150" s="60">
        <v>0</v>
      </c>
      <c r="K150" s="69">
        <v>1.65</v>
      </c>
      <c r="L150" s="67">
        <v>7266077.3575129537</v>
      </c>
      <c r="M150" s="67">
        <v>752101.66249999998</v>
      </c>
      <c r="N150" s="67">
        <v>8018179.0200129524</v>
      </c>
      <c r="O150" s="70">
        <v>2003.37611893386</v>
      </c>
      <c r="P150" s="70">
        <v>2588.4423122528119</v>
      </c>
      <c r="Q150" s="70">
        <v>77.396977690039833</v>
      </c>
      <c r="R150" s="71">
        <v>866403.07325894746</v>
      </c>
      <c r="S150" s="72">
        <v>216.47449152801218</v>
      </c>
      <c r="T150" s="73">
        <v>85.760095944725109</v>
      </c>
      <c r="U150" s="71">
        <v>24854</v>
      </c>
      <c r="V150" s="72">
        <v>6.2098775714166736</v>
      </c>
      <c r="W150" s="74">
        <v>86.000003843851189</v>
      </c>
      <c r="X150" s="75">
        <v>0</v>
      </c>
      <c r="Y150" s="76">
        <v>0</v>
      </c>
      <c r="Z150" s="77">
        <v>24854</v>
      </c>
      <c r="AA150" s="78">
        <v>6.2098775714166736</v>
      </c>
      <c r="AB150" s="79">
        <v>86.000003843851189</v>
      </c>
      <c r="AC150" s="71">
        <v>891257.07325894746</v>
      </c>
      <c r="AD150" s="72">
        <v>222.68436909942886</v>
      </c>
      <c r="AE150" s="74">
        <v>86.000003843851189</v>
      </c>
      <c r="AF150" s="80"/>
      <c r="AG150" s="81">
        <v>0</v>
      </c>
      <c r="AH150" s="80"/>
      <c r="AI150" s="71">
        <v>0</v>
      </c>
      <c r="AJ150" s="72">
        <v>77.396977690039833</v>
      </c>
      <c r="AK150" s="72">
        <v>0</v>
      </c>
      <c r="AL150" s="82">
        <v>0</v>
      </c>
      <c r="AM150" s="131">
        <v>0</v>
      </c>
      <c r="AN150" s="83"/>
      <c r="AO150" s="84">
        <v>50675.598566062028</v>
      </c>
      <c r="AP150" s="83"/>
      <c r="AQ150" s="84">
        <v>440368.32469775481</v>
      </c>
      <c r="AR150" s="83"/>
      <c r="AS150" s="211"/>
      <c r="AT150" s="119">
        <v>-2018012.8744103115</v>
      </c>
      <c r="AU150" s="119">
        <v>-898720.61881100002</v>
      </c>
      <c r="AV150" s="119">
        <v>-24086.454130999999</v>
      </c>
      <c r="AW150" s="119">
        <v>-402181</v>
      </c>
      <c r="AX150" s="120">
        <v>-755108.68115700001</v>
      </c>
    </row>
    <row r="151" spans="1:50">
      <c r="A151" s="54">
        <v>588</v>
      </c>
      <c r="B151" s="55">
        <v>1218</v>
      </c>
      <c r="C151" s="57"/>
      <c r="D151" s="56" t="s">
        <v>23</v>
      </c>
      <c r="E151" s="67">
        <v>353.66666666666669</v>
      </c>
      <c r="F151" s="67">
        <v>730842</v>
      </c>
      <c r="G151" s="68">
        <v>2.04</v>
      </c>
      <c r="H151" s="67">
        <v>358255.8823529412</v>
      </c>
      <c r="I151" s="67">
        <v>108174.33333333333</v>
      </c>
      <c r="J151" s="60">
        <v>0</v>
      </c>
      <c r="K151" s="69">
        <v>1.65</v>
      </c>
      <c r="L151" s="67">
        <v>591122.20588235289</v>
      </c>
      <c r="M151" s="67">
        <v>89376.210833333331</v>
      </c>
      <c r="N151" s="67">
        <v>680498.41671568621</v>
      </c>
      <c r="O151" s="70">
        <v>1924.1237041913841</v>
      </c>
      <c r="P151" s="70">
        <v>2588.4423122528119</v>
      </c>
      <c r="Q151" s="70">
        <v>74.335197469274561</v>
      </c>
      <c r="R151" s="71">
        <v>86930.518655558248</v>
      </c>
      <c r="S151" s="72">
        <v>245.79788498272831</v>
      </c>
      <c r="T151" s="73">
        <v>83.831174405642969</v>
      </c>
      <c r="U151" s="71">
        <v>19854</v>
      </c>
      <c r="V151" s="72">
        <v>56.137606032045234</v>
      </c>
      <c r="W151" s="74">
        <v>85.999953897706945</v>
      </c>
      <c r="X151" s="75">
        <v>0</v>
      </c>
      <c r="Y151" s="76">
        <v>0</v>
      </c>
      <c r="Z151" s="77">
        <v>19854</v>
      </c>
      <c r="AA151" s="78">
        <v>56.137606032045234</v>
      </c>
      <c r="AB151" s="79">
        <v>85.999953897706945</v>
      </c>
      <c r="AC151" s="71">
        <v>106784.51865555825</v>
      </c>
      <c r="AD151" s="72">
        <v>301.93549101477356</v>
      </c>
      <c r="AE151" s="74">
        <v>85.999953897706945</v>
      </c>
      <c r="AF151" s="80"/>
      <c r="AG151" s="81">
        <v>0</v>
      </c>
      <c r="AH151" s="80"/>
      <c r="AI151" s="71">
        <v>13673.593546134985</v>
      </c>
      <c r="AJ151" s="72">
        <v>74.335197469274561</v>
      </c>
      <c r="AK151" s="72">
        <v>0</v>
      </c>
      <c r="AL151" s="82">
        <v>0</v>
      </c>
      <c r="AM151" s="131">
        <v>13673.593546134985</v>
      </c>
      <c r="AN151" s="83"/>
      <c r="AO151" s="84">
        <v>3398.1660553247852</v>
      </c>
      <c r="AP151" s="83"/>
      <c r="AQ151" s="84">
        <v>35825.588235294112</v>
      </c>
      <c r="AR151" s="83"/>
      <c r="AS151" s="211"/>
      <c r="AT151" s="119">
        <v>-180897.56842323509</v>
      </c>
      <c r="AU151" s="119">
        <v>-80562.605272000001</v>
      </c>
      <c r="AV151" s="119">
        <v>-2159.1442950000001</v>
      </c>
      <c r="AW151" s="119">
        <v>-34242</v>
      </c>
      <c r="AX151" s="120">
        <v>-67689.025202999997</v>
      </c>
    </row>
    <row r="152" spans="1:50">
      <c r="A152" s="54">
        <v>589</v>
      </c>
      <c r="B152" s="55">
        <v>1219</v>
      </c>
      <c r="C152" s="57"/>
      <c r="D152" s="56" t="s">
        <v>24</v>
      </c>
      <c r="E152" s="67">
        <v>461.33333333333331</v>
      </c>
      <c r="F152" s="67">
        <v>1104422.3333333333</v>
      </c>
      <c r="G152" s="68">
        <v>2.04</v>
      </c>
      <c r="H152" s="67">
        <v>541383.49673202611</v>
      </c>
      <c r="I152" s="67">
        <v>154144</v>
      </c>
      <c r="J152" s="60">
        <v>0</v>
      </c>
      <c r="K152" s="69">
        <v>1.65</v>
      </c>
      <c r="L152" s="67">
        <v>893282.76960784302</v>
      </c>
      <c r="M152" s="67">
        <v>124300.09166666667</v>
      </c>
      <c r="N152" s="67">
        <v>1017582.8612745097</v>
      </c>
      <c r="O152" s="70">
        <v>2205.7431964042839</v>
      </c>
      <c r="P152" s="70">
        <v>2588.4423122528119</v>
      </c>
      <c r="Q152" s="70">
        <v>85.215080357906388</v>
      </c>
      <c r="R152" s="71">
        <v>65324.187747904754</v>
      </c>
      <c r="S152" s="72">
        <v>141.59867286395539</v>
      </c>
      <c r="T152" s="73">
        <v>90.685500625481041</v>
      </c>
      <c r="U152" s="71">
        <v>0</v>
      </c>
      <c r="V152" s="72">
        <v>0</v>
      </c>
      <c r="W152" s="74">
        <v>90.685500625481041</v>
      </c>
      <c r="X152" s="75">
        <v>0</v>
      </c>
      <c r="Y152" s="76">
        <v>0</v>
      </c>
      <c r="Z152" s="77">
        <v>0</v>
      </c>
      <c r="AA152" s="78">
        <v>0</v>
      </c>
      <c r="AB152" s="79">
        <v>90.685500625481041</v>
      </c>
      <c r="AC152" s="71">
        <v>65324.187747904754</v>
      </c>
      <c r="AD152" s="72">
        <v>141.59867286395539</v>
      </c>
      <c r="AE152" s="74">
        <v>90.685500625481041</v>
      </c>
      <c r="AF152" s="80"/>
      <c r="AG152" s="81">
        <v>0</v>
      </c>
      <c r="AH152" s="80"/>
      <c r="AI152" s="71">
        <v>122348.0870358531</v>
      </c>
      <c r="AJ152" s="72">
        <v>85.215080357906388</v>
      </c>
      <c r="AK152" s="72">
        <v>0</v>
      </c>
      <c r="AL152" s="82">
        <v>0</v>
      </c>
      <c r="AM152" s="131">
        <v>122348.0870358531</v>
      </c>
      <c r="AN152" s="83"/>
      <c r="AO152" s="84">
        <v>2821.3066233667751</v>
      </c>
      <c r="AP152" s="83"/>
      <c r="AQ152" s="84">
        <v>54138.349673202611</v>
      </c>
      <c r="AR152" s="83"/>
      <c r="AS152" s="211"/>
      <c r="AT152" s="119">
        <v>-233659.35921334533</v>
      </c>
      <c r="AU152" s="119">
        <v>-104060.03181</v>
      </c>
      <c r="AV152" s="119">
        <v>-2788.894714</v>
      </c>
      <c r="AW152" s="119">
        <v>-46105</v>
      </c>
      <c r="AX152" s="120">
        <v>-87431.657554000005</v>
      </c>
    </row>
    <row r="153" spans="1:50">
      <c r="A153" s="54">
        <v>590</v>
      </c>
      <c r="B153" s="55">
        <v>1220</v>
      </c>
      <c r="C153" s="57"/>
      <c r="D153" s="56" t="s">
        <v>25</v>
      </c>
      <c r="E153" s="67">
        <v>2609</v>
      </c>
      <c r="F153" s="67">
        <v>4802347.666666667</v>
      </c>
      <c r="G153" s="68">
        <v>1.8</v>
      </c>
      <c r="H153" s="67">
        <v>2667970.9259259258</v>
      </c>
      <c r="I153" s="67">
        <v>598572.66666666663</v>
      </c>
      <c r="J153" s="60">
        <v>0</v>
      </c>
      <c r="K153" s="69">
        <v>1.65</v>
      </c>
      <c r="L153" s="67">
        <v>4402152.0277777771</v>
      </c>
      <c r="M153" s="67">
        <v>491940.37916666671</v>
      </c>
      <c r="N153" s="67">
        <v>4894092.4069444435</v>
      </c>
      <c r="O153" s="70">
        <v>1875.849906839572</v>
      </c>
      <c r="P153" s="70">
        <v>2588.4423122528119</v>
      </c>
      <c r="Q153" s="70">
        <v>72.470222649349068</v>
      </c>
      <c r="R153" s="71">
        <v>687886.82671756286</v>
      </c>
      <c r="S153" s="72">
        <v>263.65919000289875</v>
      </c>
      <c r="T153" s="73">
        <v>82.656240269089906</v>
      </c>
      <c r="U153" s="71">
        <v>225812</v>
      </c>
      <c r="V153" s="72">
        <v>86.551169030279794</v>
      </c>
      <c r="W153" s="74">
        <v>85.999995261062338</v>
      </c>
      <c r="X153" s="75">
        <v>0</v>
      </c>
      <c r="Y153" s="76">
        <v>0</v>
      </c>
      <c r="Z153" s="77">
        <v>225812</v>
      </c>
      <c r="AA153" s="78">
        <v>86.551169030279794</v>
      </c>
      <c r="AB153" s="79">
        <v>85.999995261062338</v>
      </c>
      <c r="AC153" s="71">
        <v>913698.82671756286</v>
      </c>
      <c r="AD153" s="72">
        <v>350.21035903317852</v>
      </c>
      <c r="AE153" s="74">
        <v>85.999995261062338</v>
      </c>
      <c r="AF153" s="80"/>
      <c r="AG153" s="81">
        <v>0</v>
      </c>
      <c r="AH153" s="80"/>
      <c r="AI153" s="71">
        <v>0</v>
      </c>
      <c r="AJ153" s="72">
        <v>72.470222649349068</v>
      </c>
      <c r="AK153" s="72">
        <v>0</v>
      </c>
      <c r="AL153" s="82">
        <v>0</v>
      </c>
      <c r="AM153" s="131">
        <v>0</v>
      </c>
      <c r="AN153" s="83"/>
      <c r="AO153" s="84">
        <v>25464.206005049778</v>
      </c>
      <c r="AP153" s="83"/>
      <c r="AQ153" s="84">
        <v>266797.09259259258</v>
      </c>
      <c r="AR153" s="83"/>
      <c r="AS153" s="211"/>
      <c r="AT153" s="119">
        <v>-1293417.6142261308</v>
      </c>
      <c r="AU153" s="119">
        <v>-576022.62769400002</v>
      </c>
      <c r="AV153" s="119">
        <v>-15437.881707</v>
      </c>
      <c r="AW153" s="119">
        <v>-252829</v>
      </c>
      <c r="AX153" s="120">
        <v>-483976.53020400001</v>
      </c>
    </row>
    <row r="154" spans="1:50">
      <c r="A154" s="54">
        <v>591</v>
      </c>
      <c r="B154" s="55">
        <v>1221</v>
      </c>
      <c r="C154" s="57"/>
      <c r="D154" s="56" t="s">
        <v>26</v>
      </c>
      <c r="E154" s="67">
        <v>98.333333333333329</v>
      </c>
      <c r="F154" s="67">
        <v>123309</v>
      </c>
      <c r="G154" s="68">
        <v>1.6900000000000002</v>
      </c>
      <c r="H154" s="67">
        <v>72963.905325443789</v>
      </c>
      <c r="I154" s="67">
        <v>23708.666666666668</v>
      </c>
      <c r="J154" s="60">
        <v>0</v>
      </c>
      <c r="K154" s="69">
        <v>1.65</v>
      </c>
      <c r="L154" s="67">
        <v>120390.44378698226</v>
      </c>
      <c r="M154" s="67">
        <v>19747.908333333333</v>
      </c>
      <c r="N154" s="67">
        <v>140138.35212031557</v>
      </c>
      <c r="O154" s="70">
        <v>1425.1357842743957</v>
      </c>
      <c r="P154" s="70">
        <v>2588.4423122528119</v>
      </c>
      <c r="Q154" s="70">
        <v>55.05766064510243</v>
      </c>
      <c r="R154" s="71">
        <v>42324.969176281375</v>
      </c>
      <c r="S154" s="72">
        <v>430.42341535201399</v>
      </c>
      <c r="T154" s="73">
        <v>71.686326206414535</v>
      </c>
      <c r="U154" s="71">
        <v>36433</v>
      </c>
      <c r="V154" s="72">
        <v>370.5050847457627</v>
      </c>
      <c r="W154" s="74">
        <v>86.000150508849899</v>
      </c>
      <c r="X154" s="75">
        <v>0</v>
      </c>
      <c r="Y154" s="76">
        <v>0</v>
      </c>
      <c r="Z154" s="77">
        <v>36433</v>
      </c>
      <c r="AA154" s="78">
        <v>370.5050847457627</v>
      </c>
      <c r="AB154" s="79">
        <v>86.000150508849899</v>
      </c>
      <c r="AC154" s="71">
        <v>78757.969176281375</v>
      </c>
      <c r="AD154" s="72">
        <v>800.92850009777669</v>
      </c>
      <c r="AE154" s="74">
        <v>86.000150508849899</v>
      </c>
      <c r="AF154" s="80"/>
      <c r="AG154" s="81">
        <v>0</v>
      </c>
      <c r="AH154" s="80"/>
      <c r="AI154" s="71">
        <v>118000</v>
      </c>
      <c r="AJ154" s="72">
        <v>55.05766064510243</v>
      </c>
      <c r="AK154" s="72">
        <v>0</v>
      </c>
      <c r="AL154" s="82">
        <v>0</v>
      </c>
      <c r="AM154" s="131">
        <v>118000</v>
      </c>
      <c r="AN154" s="83"/>
      <c r="AO154" s="84">
        <v>939.27050724339779</v>
      </c>
      <c r="AP154" s="83"/>
      <c r="AQ154" s="84">
        <v>7296.3905325443802</v>
      </c>
      <c r="AR154" s="83"/>
      <c r="AS154" s="211"/>
      <c r="AT154" s="119">
        <v>-50249.324562009744</v>
      </c>
      <c r="AU154" s="119">
        <v>-22378.501464000001</v>
      </c>
      <c r="AV154" s="119">
        <v>-599.76230399999997</v>
      </c>
      <c r="AW154" s="119">
        <v>-5788</v>
      </c>
      <c r="AX154" s="120">
        <v>-18802.507001000002</v>
      </c>
    </row>
    <row r="155" spans="1:50">
      <c r="A155" s="54">
        <v>592</v>
      </c>
      <c r="B155" s="55">
        <v>1222</v>
      </c>
      <c r="C155" s="57"/>
      <c r="D155" s="56" t="s">
        <v>27</v>
      </c>
      <c r="E155" s="67">
        <v>598.33333333333337</v>
      </c>
      <c r="F155" s="67">
        <v>1086695.3333333333</v>
      </c>
      <c r="G155" s="68">
        <v>1.75</v>
      </c>
      <c r="H155" s="67">
        <v>620968.76190476178</v>
      </c>
      <c r="I155" s="67">
        <v>162476.66666666666</v>
      </c>
      <c r="J155" s="60">
        <v>0</v>
      </c>
      <c r="K155" s="69">
        <v>1.65</v>
      </c>
      <c r="L155" s="67">
        <v>1024598.457142857</v>
      </c>
      <c r="M155" s="67">
        <v>132695.00125</v>
      </c>
      <c r="N155" s="67">
        <v>1157293.4583928569</v>
      </c>
      <c r="O155" s="70">
        <v>1934.1951950855546</v>
      </c>
      <c r="P155" s="70">
        <v>2588.4423122528119</v>
      </c>
      <c r="Q155" s="70">
        <v>74.724292132365775</v>
      </c>
      <c r="R155" s="71">
        <v>144839.40762221129</v>
      </c>
      <c r="S155" s="72">
        <v>242.07143335188516</v>
      </c>
      <c r="T155" s="73">
        <v>84.076304043390451</v>
      </c>
      <c r="U155" s="71">
        <v>29793</v>
      </c>
      <c r="V155" s="72">
        <v>49.793314763231194</v>
      </c>
      <c r="W155" s="74">
        <v>85.999982795183612</v>
      </c>
      <c r="X155" s="75">
        <v>0</v>
      </c>
      <c r="Y155" s="76">
        <v>0</v>
      </c>
      <c r="Z155" s="77">
        <v>29793</v>
      </c>
      <c r="AA155" s="78">
        <v>49.793314763231194</v>
      </c>
      <c r="AB155" s="79">
        <v>85.999982795183612</v>
      </c>
      <c r="AC155" s="71">
        <v>174632.40762221129</v>
      </c>
      <c r="AD155" s="72">
        <v>291.86474811511636</v>
      </c>
      <c r="AE155" s="74">
        <v>85.999982795183612</v>
      </c>
      <c r="AF155" s="80"/>
      <c r="AG155" s="81">
        <v>0</v>
      </c>
      <c r="AH155" s="80"/>
      <c r="AI155" s="71">
        <v>76439.283389642354</v>
      </c>
      <c r="AJ155" s="72">
        <v>74.724292132365775</v>
      </c>
      <c r="AK155" s="72">
        <v>0</v>
      </c>
      <c r="AL155" s="82">
        <v>0</v>
      </c>
      <c r="AM155" s="131">
        <v>76439.283389642354</v>
      </c>
      <c r="AN155" s="83"/>
      <c r="AO155" s="84">
        <v>4847.0141112903057</v>
      </c>
      <c r="AP155" s="83"/>
      <c r="AQ155" s="84">
        <v>62096.876190476185</v>
      </c>
      <c r="AR155" s="83"/>
      <c r="AS155" s="211"/>
      <c r="AT155" s="119">
        <v>-308028.35956511978</v>
      </c>
      <c r="AU155" s="119">
        <v>-137180.21397700001</v>
      </c>
      <c r="AV155" s="119">
        <v>-3676.5429239999999</v>
      </c>
      <c r="AW155" s="119">
        <v>-53833</v>
      </c>
      <c r="AX155" s="120">
        <v>-115259.367916</v>
      </c>
    </row>
    <row r="156" spans="1:50">
      <c r="A156" s="54">
        <v>593</v>
      </c>
      <c r="B156" s="55">
        <v>1223</v>
      </c>
      <c r="C156" s="57"/>
      <c r="D156" s="56" t="s">
        <v>28</v>
      </c>
      <c r="E156" s="67">
        <v>5680.666666666667</v>
      </c>
      <c r="F156" s="67">
        <v>14537156</v>
      </c>
      <c r="G156" s="68">
        <v>1.78</v>
      </c>
      <c r="H156" s="67">
        <v>8166941.5730337081</v>
      </c>
      <c r="I156" s="67">
        <v>1635956.6666666667</v>
      </c>
      <c r="J156" s="60">
        <v>0</v>
      </c>
      <c r="K156" s="69">
        <v>1.65</v>
      </c>
      <c r="L156" s="67">
        <v>13475453.595505618</v>
      </c>
      <c r="M156" s="67">
        <v>1336845.7375</v>
      </c>
      <c r="N156" s="67">
        <v>14812299.333005616</v>
      </c>
      <c r="O156" s="70">
        <v>2607.493134550924</v>
      </c>
      <c r="P156" s="70">
        <v>2588.4423122528119</v>
      </c>
      <c r="Q156" s="70">
        <v>100.73599562980144</v>
      </c>
      <c r="R156" s="71">
        <v>-40041.907344545623</v>
      </c>
      <c r="S156" s="72">
        <v>-7.0488042503014237</v>
      </c>
      <c r="T156" s="73">
        <v>100.46367724677491</v>
      </c>
      <c r="U156" s="71">
        <v>0</v>
      </c>
      <c r="V156" s="72">
        <v>0</v>
      </c>
      <c r="W156" s="74">
        <v>100.46367724677491</v>
      </c>
      <c r="X156" s="75">
        <v>0</v>
      </c>
      <c r="Y156" s="76">
        <v>0</v>
      </c>
      <c r="Z156" s="77">
        <v>0</v>
      </c>
      <c r="AA156" s="78">
        <v>0</v>
      </c>
      <c r="AB156" s="79">
        <v>100.46367724677491</v>
      </c>
      <c r="AC156" s="71">
        <v>-40041.907344545623</v>
      </c>
      <c r="AD156" s="72">
        <v>-7.0488042503014237</v>
      </c>
      <c r="AE156" s="74">
        <v>100.46367724677491</v>
      </c>
      <c r="AF156" s="80"/>
      <c r="AG156" s="81">
        <v>0</v>
      </c>
      <c r="AH156" s="80"/>
      <c r="AI156" s="71">
        <v>0</v>
      </c>
      <c r="AJ156" s="72">
        <v>100.73599562980144</v>
      </c>
      <c r="AK156" s="72">
        <v>0</v>
      </c>
      <c r="AL156" s="82">
        <v>0</v>
      </c>
      <c r="AM156" s="131">
        <v>0</v>
      </c>
      <c r="AN156" s="83"/>
      <c r="AO156" s="84">
        <v>61551.64667516607</v>
      </c>
      <c r="AP156" s="83"/>
      <c r="AQ156" s="84">
        <v>816694.15730337088</v>
      </c>
      <c r="AR156" s="83"/>
      <c r="AS156" s="211"/>
      <c r="AT156" s="119">
        <v>-2860694.0473152148</v>
      </c>
      <c r="AU156" s="119">
        <v>-1274008.088369</v>
      </c>
      <c r="AV156" s="119">
        <v>-34144.467970999998</v>
      </c>
      <c r="AW156" s="119">
        <v>-616778</v>
      </c>
      <c r="AX156" s="120">
        <v>-1070426.7235630001</v>
      </c>
    </row>
    <row r="157" spans="1:50">
      <c r="A157" s="54">
        <v>594</v>
      </c>
      <c r="B157" s="55">
        <v>1224</v>
      </c>
      <c r="C157" s="57"/>
      <c r="D157" s="56" t="s">
        <v>29</v>
      </c>
      <c r="E157" s="67">
        <v>2648</v>
      </c>
      <c r="F157" s="67">
        <v>4910910.666666667</v>
      </c>
      <c r="G157" s="68">
        <v>1.6900000000000002</v>
      </c>
      <c r="H157" s="67">
        <v>2905864.2998027615</v>
      </c>
      <c r="I157" s="67">
        <v>691724.66666666663</v>
      </c>
      <c r="J157" s="60">
        <v>0</v>
      </c>
      <c r="K157" s="69">
        <v>1.65</v>
      </c>
      <c r="L157" s="67">
        <v>4794676.0946745565</v>
      </c>
      <c r="M157" s="67">
        <v>563894.17499999993</v>
      </c>
      <c r="N157" s="67">
        <v>5358570.2696745554</v>
      </c>
      <c r="O157" s="70">
        <v>2023.6292559193939</v>
      </c>
      <c r="P157" s="70">
        <v>2588.4423122528119</v>
      </c>
      <c r="Q157" s="70">
        <v>78.179422672091874</v>
      </c>
      <c r="R157" s="71">
        <v>553381.24007322965</v>
      </c>
      <c r="S157" s="72">
        <v>208.98083084336469</v>
      </c>
      <c r="T157" s="73">
        <v>86.25303628341787</v>
      </c>
      <c r="U157" s="71">
        <v>0</v>
      </c>
      <c r="V157" s="72">
        <v>0</v>
      </c>
      <c r="W157" s="74">
        <v>86.25303628341787</v>
      </c>
      <c r="X157" s="75">
        <v>0</v>
      </c>
      <c r="Y157" s="76">
        <v>0</v>
      </c>
      <c r="Z157" s="77">
        <v>0</v>
      </c>
      <c r="AA157" s="78">
        <v>0</v>
      </c>
      <c r="AB157" s="79">
        <v>86.25303628341787</v>
      </c>
      <c r="AC157" s="71">
        <v>553381.24007322965</v>
      </c>
      <c r="AD157" s="72">
        <v>208.98083084336469</v>
      </c>
      <c r="AE157" s="74">
        <v>86.25303628341787</v>
      </c>
      <c r="AF157" s="80"/>
      <c r="AG157" s="81">
        <v>0</v>
      </c>
      <c r="AH157" s="80"/>
      <c r="AI157" s="71">
        <v>0</v>
      </c>
      <c r="AJ157" s="72">
        <v>78.179422672091874</v>
      </c>
      <c r="AK157" s="72">
        <v>0</v>
      </c>
      <c r="AL157" s="82">
        <v>0</v>
      </c>
      <c r="AM157" s="131">
        <v>0</v>
      </c>
      <c r="AN157" s="83"/>
      <c r="AO157" s="84">
        <v>29150.478219826447</v>
      </c>
      <c r="AP157" s="83"/>
      <c r="AQ157" s="84">
        <v>290586.42998027615</v>
      </c>
      <c r="AR157" s="83"/>
      <c r="AS157" s="211"/>
      <c r="AT157" s="119">
        <v>-1336632.0333494593</v>
      </c>
      <c r="AU157" s="119">
        <v>-595268.13895399997</v>
      </c>
      <c r="AV157" s="119">
        <v>-15953.677288000001</v>
      </c>
      <c r="AW157" s="119">
        <v>-240132</v>
      </c>
      <c r="AX157" s="120">
        <v>-500146.68622500001</v>
      </c>
    </row>
    <row r="158" spans="1:50">
      <c r="A158" s="54">
        <v>602</v>
      </c>
      <c r="B158" s="55">
        <v>2302</v>
      </c>
      <c r="C158" s="57"/>
      <c r="D158" s="56" t="s">
        <v>101</v>
      </c>
      <c r="E158" s="67">
        <v>930</v>
      </c>
      <c r="F158" s="67">
        <v>1355407.3333333333</v>
      </c>
      <c r="G158" s="68">
        <v>1.64</v>
      </c>
      <c r="H158" s="67">
        <v>826467.88617886184</v>
      </c>
      <c r="I158" s="67">
        <v>125812.66666666667</v>
      </c>
      <c r="J158" s="60">
        <v>0</v>
      </c>
      <c r="K158" s="69">
        <v>1.65</v>
      </c>
      <c r="L158" s="67">
        <v>1363672.0121951222</v>
      </c>
      <c r="M158" s="67">
        <v>129259.37083333333</v>
      </c>
      <c r="N158" s="67">
        <v>1492931.3830284551</v>
      </c>
      <c r="O158" s="70">
        <v>1605.3025623961883</v>
      </c>
      <c r="P158" s="70">
        <v>2588.4423122528119</v>
      </c>
      <c r="Q158" s="70">
        <v>62.018093074635189</v>
      </c>
      <c r="R158" s="71">
        <v>338298.38792566425</v>
      </c>
      <c r="S158" s="72">
        <v>363.76170744695082</v>
      </c>
      <c r="T158" s="73">
        <v>76.071398637020181</v>
      </c>
      <c r="U158" s="71">
        <v>239006</v>
      </c>
      <c r="V158" s="72">
        <v>256.99569892473119</v>
      </c>
      <c r="W158" s="74">
        <v>85.999983782928211</v>
      </c>
      <c r="X158" s="75">
        <v>0</v>
      </c>
      <c r="Y158" s="76">
        <v>0</v>
      </c>
      <c r="Z158" s="77">
        <v>239006</v>
      </c>
      <c r="AA158" s="78">
        <v>256.99569892473119</v>
      </c>
      <c r="AB158" s="79">
        <v>85.999983782928211</v>
      </c>
      <c r="AC158" s="71">
        <v>577304.3879256642</v>
      </c>
      <c r="AD158" s="72">
        <v>620.75740637168201</v>
      </c>
      <c r="AE158" s="74">
        <v>85.999983782928211</v>
      </c>
      <c r="AF158" s="80"/>
      <c r="AG158" s="81">
        <v>0</v>
      </c>
      <c r="AH158" s="80"/>
      <c r="AI158" s="71">
        <v>106497.94179055636</v>
      </c>
      <c r="AJ158" s="72">
        <v>62.018093074635189</v>
      </c>
      <c r="AK158" s="72">
        <v>0</v>
      </c>
      <c r="AL158" s="82">
        <v>0</v>
      </c>
      <c r="AM158" s="131">
        <v>106497.94179055636</v>
      </c>
      <c r="AN158" s="83"/>
      <c r="AO158" s="84">
        <v>5947.4474067375058</v>
      </c>
      <c r="AP158" s="83"/>
      <c r="AQ158" s="84">
        <v>82646.788617886181</v>
      </c>
      <c r="AR158" s="83"/>
      <c r="AS158" s="211"/>
      <c r="AT158" s="119">
        <v>-468323.70491793082</v>
      </c>
      <c r="AU158" s="119">
        <v>-208567.63364799999</v>
      </c>
      <c r="AV158" s="119">
        <v>-5589.7846740000005</v>
      </c>
      <c r="AW158" s="119">
        <v>-55093</v>
      </c>
      <c r="AX158" s="120">
        <v>-175239.36524899999</v>
      </c>
    </row>
    <row r="159" spans="1:50">
      <c r="A159" s="54">
        <v>603</v>
      </c>
      <c r="B159" s="55">
        <v>2303</v>
      </c>
      <c r="C159" s="57"/>
      <c r="D159" s="56" t="s">
        <v>102</v>
      </c>
      <c r="E159" s="67">
        <v>1775.3333333333333</v>
      </c>
      <c r="F159" s="67">
        <v>3513756.3333333335</v>
      </c>
      <c r="G159" s="68">
        <v>1.75</v>
      </c>
      <c r="H159" s="67">
        <v>2007860.7619047619</v>
      </c>
      <c r="I159" s="67">
        <v>346952</v>
      </c>
      <c r="J159" s="60">
        <v>0</v>
      </c>
      <c r="K159" s="69">
        <v>1.65</v>
      </c>
      <c r="L159" s="67">
        <v>3312970.2571428567</v>
      </c>
      <c r="M159" s="67">
        <v>353681.45</v>
      </c>
      <c r="N159" s="67">
        <v>3666651.7071428574</v>
      </c>
      <c r="O159" s="70">
        <v>2065.3314159648089</v>
      </c>
      <c r="P159" s="70">
        <v>2588.4423122528119</v>
      </c>
      <c r="Q159" s="70">
        <v>79.790513630078877</v>
      </c>
      <c r="R159" s="71">
        <v>343617.59814768826</v>
      </c>
      <c r="S159" s="72">
        <v>193.55103162656118</v>
      </c>
      <c r="T159" s="73">
        <v>87.268023586949695</v>
      </c>
      <c r="U159" s="71">
        <v>0</v>
      </c>
      <c r="V159" s="72">
        <v>0</v>
      </c>
      <c r="W159" s="74">
        <v>87.268023586949695</v>
      </c>
      <c r="X159" s="75">
        <v>0</v>
      </c>
      <c r="Y159" s="76">
        <v>0</v>
      </c>
      <c r="Z159" s="77">
        <v>0</v>
      </c>
      <c r="AA159" s="78">
        <v>0</v>
      </c>
      <c r="AB159" s="79">
        <v>87.268023586949695</v>
      </c>
      <c r="AC159" s="71">
        <v>343617.59814768826</v>
      </c>
      <c r="AD159" s="72">
        <v>193.55103162656118</v>
      </c>
      <c r="AE159" s="74">
        <v>87.268023586949695</v>
      </c>
      <c r="AF159" s="80"/>
      <c r="AG159" s="81">
        <v>0</v>
      </c>
      <c r="AH159" s="80"/>
      <c r="AI159" s="71">
        <v>0</v>
      </c>
      <c r="AJ159" s="72">
        <v>79.790513630078877</v>
      </c>
      <c r="AK159" s="72">
        <v>0</v>
      </c>
      <c r="AL159" s="82">
        <v>0</v>
      </c>
      <c r="AM159" s="131">
        <v>0</v>
      </c>
      <c r="AN159" s="83"/>
      <c r="AO159" s="84">
        <v>14997.028840537156</v>
      </c>
      <c r="AP159" s="83"/>
      <c r="AQ159" s="84">
        <v>200786.07619047619</v>
      </c>
      <c r="AR159" s="83"/>
      <c r="AS159" s="211"/>
      <c r="AT159" s="119">
        <v>-911522.74755485682</v>
      </c>
      <c r="AU159" s="119">
        <v>-405946.016565</v>
      </c>
      <c r="AV159" s="119">
        <v>-10879.688195999999</v>
      </c>
      <c r="AW159" s="119">
        <v>-160516</v>
      </c>
      <c r="AX159" s="120">
        <v>-341077.47699699999</v>
      </c>
    </row>
    <row r="160" spans="1:50">
      <c r="A160" s="54">
        <v>605</v>
      </c>
      <c r="B160" s="55">
        <v>2305</v>
      </c>
      <c r="C160" s="57"/>
      <c r="D160" s="56" t="s">
        <v>103</v>
      </c>
      <c r="E160" s="67">
        <v>1379.6666666666667</v>
      </c>
      <c r="F160" s="67">
        <v>2220609</v>
      </c>
      <c r="G160" s="68">
        <v>1.89</v>
      </c>
      <c r="H160" s="67">
        <v>1174925.3968253967</v>
      </c>
      <c r="I160" s="67">
        <v>202701.66666666666</v>
      </c>
      <c r="J160" s="60">
        <v>0</v>
      </c>
      <c r="K160" s="69">
        <v>1.65</v>
      </c>
      <c r="L160" s="67">
        <v>1938626.9047619049</v>
      </c>
      <c r="M160" s="67">
        <v>209596.6166666667</v>
      </c>
      <c r="N160" s="67">
        <v>2148223.5214285715</v>
      </c>
      <c r="O160" s="70">
        <v>1557.05981258413</v>
      </c>
      <c r="P160" s="70">
        <v>2588.4423122528119</v>
      </c>
      <c r="Q160" s="70">
        <v>60.154317722807058</v>
      </c>
      <c r="R160" s="71">
        <v>526496.70048920321</v>
      </c>
      <c r="S160" s="72">
        <v>381.61152487741231</v>
      </c>
      <c r="T160" s="73">
        <v>74.897220165368438</v>
      </c>
      <c r="U160" s="71">
        <v>396501</v>
      </c>
      <c r="V160" s="72">
        <v>287.38898284609809</v>
      </c>
      <c r="W160" s="74">
        <v>85.99999736406032</v>
      </c>
      <c r="X160" s="75">
        <v>0</v>
      </c>
      <c r="Y160" s="76">
        <v>0</v>
      </c>
      <c r="Z160" s="77">
        <v>396501</v>
      </c>
      <c r="AA160" s="78">
        <v>287.38898284609809</v>
      </c>
      <c r="AB160" s="79">
        <v>85.99999736406032</v>
      </c>
      <c r="AC160" s="71">
        <v>922997.70048920321</v>
      </c>
      <c r="AD160" s="72">
        <v>669.0005077235104</v>
      </c>
      <c r="AE160" s="74">
        <v>85.99999736406032</v>
      </c>
      <c r="AF160" s="80"/>
      <c r="AG160" s="81">
        <v>0</v>
      </c>
      <c r="AH160" s="80"/>
      <c r="AI160" s="71">
        <v>95471.273024733935</v>
      </c>
      <c r="AJ160" s="72">
        <v>60.154317722807058</v>
      </c>
      <c r="AK160" s="72">
        <v>0</v>
      </c>
      <c r="AL160" s="82">
        <v>0</v>
      </c>
      <c r="AM160" s="131">
        <v>95471.273024733935</v>
      </c>
      <c r="AN160" s="83"/>
      <c r="AO160" s="84">
        <v>7918.3109759543304</v>
      </c>
      <c r="AP160" s="83"/>
      <c r="AQ160" s="84">
        <v>117492.53968253969</v>
      </c>
      <c r="AR160" s="83"/>
      <c r="AS160" s="211"/>
      <c r="AT160" s="119">
        <v>-689420.73299077363</v>
      </c>
      <c r="AU160" s="119">
        <v>-307033.04009199998</v>
      </c>
      <c r="AV160" s="119">
        <v>-8228.7388119999996</v>
      </c>
      <c r="AW160" s="119">
        <v>-117901</v>
      </c>
      <c r="AX160" s="120">
        <v>-257970.396053</v>
      </c>
    </row>
    <row r="161" spans="1:50">
      <c r="A161" s="54">
        <v>606</v>
      </c>
      <c r="B161" s="55">
        <v>2306</v>
      </c>
      <c r="C161" s="57"/>
      <c r="D161" s="56" t="s">
        <v>104</v>
      </c>
      <c r="E161" s="67">
        <v>497.33333333333331</v>
      </c>
      <c r="F161" s="67">
        <v>993356</v>
      </c>
      <c r="G161" s="68">
        <v>1.76</v>
      </c>
      <c r="H161" s="67">
        <v>564406.81818181823</v>
      </c>
      <c r="I161" s="67">
        <v>73265.333333333328</v>
      </c>
      <c r="J161" s="60">
        <v>0</v>
      </c>
      <c r="K161" s="69">
        <v>1.65</v>
      </c>
      <c r="L161" s="67">
        <v>931271.25</v>
      </c>
      <c r="M161" s="67">
        <v>75454.670833333337</v>
      </c>
      <c r="N161" s="67">
        <v>1006725.9208333333</v>
      </c>
      <c r="O161" s="70">
        <v>2024.2478300938337</v>
      </c>
      <c r="P161" s="70">
        <v>2588.4423122528119</v>
      </c>
      <c r="Q161" s="70">
        <v>78.203320217403643</v>
      </c>
      <c r="R161" s="71">
        <v>103819.30731034746</v>
      </c>
      <c r="S161" s="72">
        <v>208.75195839882198</v>
      </c>
      <c r="T161" s="73">
        <v>86.268091736964308</v>
      </c>
      <c r="U161" s="71">
        <v>0</v>
      </c>
      <c r="V161" s="72">
        <v>0</v>
      </c>
      <c r="W161" s="74">
        <v>86.268091736964308</v>
      </c>
      <c r="X161" s="75">
        <v>0</v>
      </c>
      <c r="Y161" s="76">
        <v>0</v>
      </c>
      <c r="Z161" s="77">
        <v>0</v>
      </c>
      <c r="AA161" s="78">
        <v>0</v>
      </c>
      <c r="AB161" s="79">
        <v>86.268091736964308</v>
      </c>
      <c r="AC161" s="71">
        <v>103819.30731034746</v>
      </c>
      <c r="AD161" s="72">
        <v>208.75195839882198</v>
      </c>
      <c r="AE161" s="74">
        <v>86.268091736964308</v>
      </c>
      <c r="AF161" s="80"/>
      <c r="AG161" s="81">
        <v>0</v>
      </c>
      <c r="AH161" s="80"/>
      <c r="AI161" s="71">
        <v>0</v>
      </c>
      <c r="AJ161" s="72">
        <v>78.203320217403643</v>
      </c>
      <c r="AK161" s="72">
        <v>0</v>
      </c>
      <c r="AL161" s="82">
        <v>0</v>
      </c>
      <c r="AM161" s="131">
        <v>0</v>
      </c>
      <c r="AN161" s="83"/>
      <c r="AO161" s="84">
        <v>1698.7906321818937</v>
      </c>
      <c r="AP161" s="83"/>
      <c r="AQ161" s="84">
        <v>56440.681818181816</v>
      </c>
      <c r="AR161" s="83"/>
      <c r="AS161" s="211"/>
      <c r="AT161" s="119">
        <v>-248231.66333632814</v>
      </c>
      <c r="AU161" s="119">
        <v>-110549.797234</v>
      </c>
      <c r="AV161" s="119">
        <v>-2962.8257819999999</v>
      </c>
      <c r="AW161" s="119">
        <v>-50659</v>
      </c>
      <c r="AX161" s="120">
        <v>-92884.384585000007</v>
      </c>
    </row>
    <row r="162" spans="1:50">
      <c r="A162" s="54">
        <v>607</v>
      </c>
      <c r="B162" s="55">
        <v>2307</v>
      </c>
      <c r="C162" s="57"/>
      <c r="D162" s="65" t="s">
        <v>105</v>
      </c>
      <c r="E162" s="67">
        <v>470</v>
      </c>
      <c r="F162" s="67">
        <v>855238.66666666663</v>
      </c>
      <c r="G162" s="68">
        <v>1.8</v>
      </c>
      <c r="H162" s="67">
        <v>475132.59259259258</v>
      </c>
      <c r="I162" s="67">
        <v>84520</v>
      </c>
      <c r="J162" s="60">
        <v>0</v>
      </c>
      <c r="K162" s="69">
        <v>1.65</v>
      </c>
      <c r="L162" s="67">
        <v>783968.77777777764</v>
      </c>
      <c r="M162" s="67">
        <v>68856.429166666669</v>
      </c>
      <c r="N162" s="67">
        <v>852825.20694444457</v>
      </c>
      <c r="O162" s="70">
        <v>1814.5217169030736</v>
      </c>
      <c r="P162" s="70">
        <v>2588.4423122528119</v>
      </c>
      <c r="Q162" s="70">
        <v>70.100913909255013</v>
      </c>
      <c r="R162" s="71">
        <v>134584.7915313195</v>
      </c>
      <c r="S162" s="72">
        <v>286.35062027940319</v>
      </c>
      <c r="T162" s="73">
        <v>81.163575762830661</v>
      </c>
      <c r="U162" s="71">
        <v>58838</v>
      </c>
      <c r="V162" s="72">
        <v>125.18723404255319</v>
      </c>
      <c r="W162" s="74">
        <v>85.999968424546907</v>
      </c>
      <c r="X162" s="75">
        <v>0</v>
      </c>
      <c r="Y162" s="76">
        <v>0</v>
      </c>
      <c r="Z162" s="77">
        <v>58838</v>
      </c>
      <c r="AA162" s="78">
        <v>125.18723404255319</v>
      </c>
      <c r="AB162" s="79">
        <v>85.999968424546907</v>
      </c>
      <c r="AC162" s="71">
        <v>193422.7915313195</v>
      </c>
      <c r="AD162" s="72">
        <v>411.53785432195639</v>
      </c>
      <c r="AE162" s="74">
        <v>85.999968424546907</v>
      </c>
      <c r="AF162" s="80"/>
      <c r="AG162" s="81">
        <v>0</v>
      </c>
      <c r="AH162" s="80"/>
      <c r="AI162" s="71">
        <v>705.31612961372264</v>
      </c>
      <c r="AJ162" s="72">
        <v>70.100913909255013</v>
      </c>
      <c r="AK162" s="72">
        <v>0</v>
      </c>
      <c r="AL162" s="82">
        <v>0</v>
      </c>
      <c r="AM162" s="131">
        <v>705.31612961372264</v>
      </c>
      <c r="AN162" s="83"/>
      <c r="AO162" s="84">
        <v>2816.3413518919251</v>
      </c>
      <c r="AP162" s="83"/>
      <c r="AQ162" s="84">
        <v>47513.259259259263</v>
      </c>
      <c r="AR162" s="83"/>
      <c r="AS162" s="211"/>
      <c r="AT162" s="119">
        <v>-236171.82544144581</v>
      </c>
      <c r="AU162" s="119">
        <v>-105178.95688300001</v>
      </c>
      <c r="AV162" s="119">
        <v>-2818.8828290000001</v>
      </c>
      <c r="AW162" s="119">
        <v>-29400</v>
      </c>
      <c r="AX162" s="120">
        <v>-88371.782904000007</v>
      </c>
    </row>
    <row r="163" spans="1:50">
      <c r="A163" s="54">
        <v>608</v>
      </c>
      <c r="B163" s="55">
        <v>2308</v>
      </c>
      <c r="C163" s="57">
        <v>351</v>
      </c>
      <c r="D163" s="56" t="s">
        <v>106</v>
      </c>
      <c r="E163" s="67">
        <v>4170.666666666667</v>
      </c>
      <c r="F163" s="67">
        <v>7802770.666666667</v>
      </c>
      <c r="G163" s="68">
        <v>1.4519666666666666</v>
      </c>
      <c r="H163" s="67">
        <v>5373314.9996631145</v>
      </c>
      <c r="I163" s="67">
        <v>703836</v>
      </c>
      <c r="J163" s="60">
        <v>0</v>
      </c>
      <c r="K163" s="69">
        <v>1.65</v>
      </c>
      <c r="L163" s="67">
        <v>8865969.7494441401</v>
      </c>
      <c r="M163" s="67">
        <v>849454.96249999991</v>
      </c>
      <c r="N163" s="67">
        <v>9715424.7119441386</v>
      </c>
      <c r="O163" s="70">
        <v>2329.4656438484985</v>
      </c>
      <c r="P163" s="70">
        <v>2588.4423122528119</v>
      </c>
      <c r="Q163" s="70">
        <v>89.994883518230054</v>
      </c>
      <c r="R163" s="71">
        <v>399638.98259255459</v>
      </c>
      <c r="S163" s="72">
        <v>95.821367309595885</v>
      </c>
      <c r="T163" s="73">
        <v>93.696776616484939</v>
      </c>
      <c r="U163" s="71">
        <v>0</v>
      </c>
      <c r="V163" s="72">
        <v>0</v>
      </c>
      <c r="W163" s="74">
        <v>93.696776616484939</v>
      </c>
      <c r="X163" s="75">
        <v>0</v>
      </c>
      <c r="Y163" s="76">
        <v>0</v>
      </c>
      <c r="Z163" s="77">
        <v>0</v>
      </c>
      <c r="AA163" s="78">
        <v>0</v>
      </c>
      <c r="AB163" s="79">
        <v>93.696776616484939</v>
      </c>
      <c r="AC163" s="71">
        <v>399638.98259255459</v>
      </c>
      <c r="AD163" s="72">
        <v>95.821367309595885</v>
      </c>
      <c r="AE163" s="74">
        <v>93.696776616484939</v>
      </c>
      <c r="AF163" s="80"/>
      <c r="AG163" s="81">
        <v>0</v>
      </c>
      <c r="AH163" s="80"/>
      <c r="AI163" s="71">
        <v>0</v>
      </c>
      <c r="AJ163" s="72">
        <v>89.994883518230054</v>
      </c>
      <c r="AK163" s="72">
        <v>0</v>
      </c>
      <c r="AL163" s="82">
        <v>0</v>
      </c>
      <c r="AM163" s="131">
        <v>0</v>
      </c>
      <c r="AN163" s="83"/>
      <c r="AO163" s="84">
        <v>36146.179183418666</v>
      </c>
      <c r="AP163" s="83"/>
      <c r="AQ163" s="84">
        <v>537331.4999663115</v>
      </c>
      <c r="AR163" s="83"/>
      <c r="AS163" s="211"/>
      <c r="AT163" s="119">
        <v>-2084341.9828321643</v>
      </c>
      <c r="AU163" s="119">
        <v>-928260.24074399995</v>
      </c>
      <c r="AV163" s="119">
        <v>-24878.140372999998</v>
      </c>
      <c r="AW163" s="119">
        <v>-277122</v>
      </c>
      <c r="AX163" s="120">
        <v>-779927.990399</v>
      </c>
    </row>
    <row r="164" spans="1:50">
      <c r="A164" s="54">
        <v>609</v>
      </c>
      <c r="B164" s="55">
        <v>2309</v>
      </c>
      <c r="C164" s="57"/>
      <c r="D164" s="56" t="s">
        <v>107</v>
      </c>
      <c r="E164" s="67">
        <v>251.66666666666666</v>
      </c>
      <c r="F164" s="67">
        <v>490610</v>
      </c>
      <c r="G164" s="68">
        <v>1.53</v>
      </c>
      <c r="H164" s="67">
        <v>320660.1307189542</v>
      </c>
      <c r="I164" s="67">
        <v>41894.333333333336</v>
      </c>
      <c r="J164" s="60">
        <v>0</v>
      </c>
      <c r="K164" s="69">
        <v>1.65</v>
      </c>
      <c r="L164" s="67">
        <v>529089.21568627446</v>
      </c>
      <c r="M164" s="67">
        <v>34200.550000000003</v>
      </c>
      <c r="N164" s="67">
        <v>563289.76568627439</v>
      </c>
      <c r="O164" s="70">
        <v>2238.2374795481101</v>
      </c>
      <c r="P164" s="70">
        <v>2588.4423122528119</v>
      </c>
      <c r="Q164" s="70">
        <v>86.470440888446674</v>
      </c>
      <c r="R164" s="71">
        <v>32609.90667201949</v>
      </c>
      <c r="S164" s="72">
        <v>129.57578810073969</v>
      </c>
      <c r="T164" s="73">
        <v>91.476377759721416</v>
      </c>
      <c r="U164" s="71">
        <v>0</v>
      </c>
      <c r="V164" s="72">
        <v>0</v>
      </c>
      <c r="W164" s="74">
        <v>91.476377759721416</v>
      </c>
      <c r="X164" s="75">
        <v>0</v>
      </c>
      <c r="Y164" s="76">
        <v>0</v>
      </c>
      <c r="Z164" s="77">
        <v>0</v>
      </c>
      <c r="AA164" s="78">
        <v>0</v>
      </c>
      <c r="AB164" s="79">
        <v>91.476377759721416</v>
      </c>
      <c r="AC164" s="71">
        <v>32609.90667201949</v>
      </c>
      <c r="AD164" s="72">
        <v>129.57578810073969</v>
      </c>
      <c r="AE164" s="74">
        <v>91.476377759721416</v>
      </c>
      <c r="AF164" s="80"/>
      <c r="AG164" s="81">
        <v>0</v>
      </c>
      <c r="AH164" s="80"/>
      <c r="AI164" s="71">
        <v>15955.546392245826</v>
      </c>
      <c r="AJ164" s="72">
        <v>86.470440888446674</v>
      </c>
      <c r="AK164" s="72">
        <v>0</v>
      </c>
      <c r="AL164" s="82">
        <v>0</v>
      </c>
      <c r="AM164" s="131">
        <v>15955.546392245826</v>
      </c>
      <c r="AN164" s="83"/>
      <c r="AO164" s="84">
        <v>1770.0272871780612</v>
      </c>
      <c r="AP164" s="83"/>
      <c r="AQ164" s="84">
        <v>32066.013071895421</v>
      </c>
      <c r="AR164" s="83"/>
      <c r="AS164" s="211"/>
      <c r="AT164" s="119">
        <v>-126628.29789626456</v>
      </c>
      <c r="AU164" s="119">
        <v>-56393.823689999997</v>
      </c>
      <c r="AV164" s="119">
        <v>-1511.4010060000001</v>
      </c>
      <c r="AW164" s="119">
        <v>-10328</v>
      </c>
      <c r="AX164" s="120">
        <v>-47382.317642000002</v>
      </c>
    </row>
    <row r="165" spans="1:50">
      <c r="A165" s="54">
        <v>610</v>
      </c>
      <c r="B165" s="55">
        <v>2310</v>
      </c>
      <c r="C165" s="57"/>
      <c r="D165" s="56" t="s">
        <v>108</v>
      </c>
      <c r="E165" s="67">
        <v>599.33333333333337</v>
      </c>
      <c r="F165" s="67">
        <v>1074948.3333333333</v>
      </c>
      <c r="G165" s="68">
        <v>1.7</v>
      </c>
      <c r="H165" s="67">
        <v>632322.54901960783</v>
      </c>
      <c r="I165" s="67">
        <v>94357.333333333328</v>
      </c>
      <c r="J165" s="60">
        <v>0</v>
      </c>
      <c r="K165" s="69">
        <v>1.65</v>
      </c>
      <c r="L165" s="67">
        <v>1043332.2058823528</v>
      </c>
      <c r="M165" s="67">
        <v>95706.808333333349</v>
      </c>
      <c r="N165" s="67">
        <v>1139039.0142156861</v>
      </c>
      <c r="O165" s="70">
        <v>1900.5100348426352</v>
      </c>
      <c r="P165" s="70">
        <v>2588.4423122528119</v>
      </c>
      <c r="Q165" s="70">
        <v>73.422924121053896</v>
      </c>
      <c r="R165" s="71">
        <v>152551.2756232981</v>
      </c>
      <c r="S165" s="72">
        <v>254.53494264176544</v>
      </c>
      <c r="T165" s="73">
        <v>83.256442196263947</v>
      </c>
      <c r="U165" s="71">
        <v>42562</v>
      </c>
      <c r="V165" s="72">
        <v>71.015572858731915</v>
      </c>
      <c r="W165" s="74">
        <v>86.000006251084415</v>
      </c>
      <c r="X165" s="75">
        <v>0</v>
      </c>
      <c r="Y165" s="76">
        <v>0</v>
      </c>
      <c r="Z165" s="77">
        <v>42562</v>
      </c>
      <c r="AA165" s="78">
        <v>71.015572858731915</v>
      </c>
      <c r="AB165" s="79">
        <v>86.000006251084415</v>
      </c>
      <c r="AC165" s="71">
        <v>195113.2756232981</v>
      </c>
      <c r="AD165" s="72">
        <v>325.55051550049734</v>
      </c>
      <c r="AE165" s="74">
        <v>86.000006251084415</v>
      </c>
      <c r="AF165" s="80"/>
      <c r="AG165" s="81">
        <v>0</v>
      </c>
      <c r="AH165" s="80"/>
      <c r="AI165" s="71">
        <v>293.15265925562227</v>
      </c>
      <c r="AJ165" s="72">
        <v>73.422924121053896</v>
      </c>
      <c r="AK165" s="72">
        <v>0</v>
      </c>
      <c r="AL165" s="82">
        <v>0</v>
      </c>
      <c r="AM165" s="131">
        <v>293.15265925562227</v>
      </c>
      <c r="AN165" s="83"/>
      <c r="AO165" s="84">
        <v>3111.8329177187857</v>
      </c>
      <c r="AP165" s="83"/>
      <c r="AQ165" s="84">
        <v>63232.254901960783</v>
      </c>
      <c r="AR165" s="83"/>
      <c r="AS165" s="211"/>
      <c r="AT165" s="119">
        <v>-305013.40009139915</v>
      </c>
      <c r="AU165" s="119">
        <v>-135837.50388900001</v>
      </c>
      <c r="AV165" s="119">
        <v>-3640.557186</v>
      </c>
      <c r="AW165" s="119">
        <v>-33663</v>
      </c>
      <c r="AX165" s="120">
        <v>-114131.217496</v>
      </c>
    </row>
    <row r="166" spans="1:50">
      <c r="A166" s="54">
        <v>611</v>
      </c>
      <c r="B166" s="85">
        <v>2311</v>
      </c>
      <c r="C166" s="57"/>
      <c r="D166" s="85" t="s">
        <v>109</v>
      </c>
      <c r="E166" s="67">
        <v>952.33333333333337</v>
      </c>
      <c r="F166" s="67">
        <v>2319827.6666666665</v>
      </c>
      <c r="G166" s="68">
        <v>1.54</v>
      </c>
      <c r="H166" s="67">
        <v>1506381.6017316019</v>
      </c>
      <c r="I166" s="67">
        <v>168010.66666666666</v>
      </c>
      <c r="J166" s="60">
        <v>0</v>
      </c>
      <c r="K166" s="69">
        <v>1.65</v>
      </c>
      <c r="L166" s="67">
        <v>2485529.6428571432</v>
      </c>
      <c r="M166" s="67">
        <v>203758.5541666667</v>
      </c>
      <c r="N166" s="67">
        <v>2689288.1970238094</v>
      </c>
      <c r="O166" s="70">
        <v>2823.8938015650779</v>
      </c>
      <c r="P166" s="70">
        <v>2588.4423122528119</v>
      </c>
      <c r="Q166" s="70">
        <v>109.09626180184577</v>
      </c>
      <c r="R166" s="71">
        <v>-82964.471612367735</v>
      </c>
      <c r="S166" s="72">
        <v>-87.117051045538389</v>
      </c>
      <c r="T166" s="73">
        <v>105.73064493516286</v>
      </c>
      <c r="U166" s="71">
        <v>0</v>
      </c>
      <c r="V166" s="72">
        <v>0</v>
      </c>
      <c r="W166" s="74">
        <v>105.73064493516286</v>
      </c>
      <c r="X166" s="75">
        <v>0</v>
      </c>
      <c r="Y166" s="76">
        <v>0</v>
      </c>
      <c r="Z166" s="77">
        <v>0</v>
      </c>
      <c r="AA166" s="78">
        <v>0</v>
      </c>
      <c r="AB166" s="79">
        <v>105.73064493516286</v>
      </c>
      <c r="AC166" s="71">
        <v>-82964.471612367735</v>
      </c>
      <c r="AD166" s="72">
        <v>-87.117051045538389</v>
      </c>
      <c r="AE166" s="74">
        <v>105.73064493516286</v>
      </c>
      <c r="AF166" s="80"/>
      <c r="AG166" s="81">
        <v>0</v>
      </c>
      <c r="AH166" s="80"/>
      <c r="AI166" s="71">
        <v>15329.566124453964</v>
      </c>
      <c r="AJ166" s="72">
        <v>109.09626180184577</v>
      </c>
      <c r="AK166" s="72">
        <v>0</v>
      </c>
      <c r="AL166" s="82">
        <v>0</v>
      </c>
      <c r="AM166" s="131">
        <v>15329.566124453964</v>
      </c>
      <c r="AN166" s="83"/>
      <c r="AO166" s="84">
        <v>7291.0309447949057</v>
      </c>
      <c r="AP166" s="83"/>
      <c r="AQ166" s="84">
        <v>150638.16017316017</v>
      </c>
      <c r="AR166" s="83"/>
      <c r="AS166" s="211"/>
      <c r="AT166" s="119">
        <v>-493448.36719893571</v>
      </c>
      <c r="AU166" s="119">
        <v>-219756.88438100001</v>
      </c>
      <c r="AV166" s="119">
        <v>-5889.6658260000004</v>
      </c>
      <c r="AW166" s="119">
        <v>-104790</v>
      </c>
      <c r="AX166" s="120">
        <v>-184640.61874899999</v>
      </c>
    </row>
    <row r="167" spans="1:50">
      <c r="A167" s="54">
        <v>612</v>
      </c>
      <c r="B167" s="85">
        <v>2312</v>
      </c>
      <c r="C167" s="57">
        <v>351</v>
      </c>
      <c r="D167" s="85" t="s">
        <v>110</v>
      </c>
      <c r="E167" s="67">
        <v>5246.666666666667</v>
      </c>
      <c r="F167" s="67">
        <v>12265510</v>
      </c>
      <c r="G167" s="68">
        <v>1.6266666666666667</v>
      </c>
      <c r="H167" s="67">
        <v>7541800.3366629668</v>
      </c>
      <c r="I167" s="67">
        <v>1376837</v>
      </c>
      <c r="J167" s="60">
        <v>0</v>
      </c>
      <c r="K167" s="69">
        <v>1.65</v>
      </c>
      <c r="L167" s="67">
        <v>12443970.555493893</v>
      </c>
      <c r="M167" s="67">
        <v>1105783.1445833333</v>
      </c>
      <c r="N167" s="67">
        <v>13549753.700077228</v>
      </c>
      <c r="O167" s="70">
        <v>2582.5451779054438</v>
      </c>
      <c r="P167" s="70">
        <v>2588.4423122528119</v>
      </c>
      <c r="Q167" s="70">
        <v>99.772174395409422</v>
      </c>
      <c r="R167" s="71">
        <v>11447.910337401168</v>
      </c>
      <c r="S167" s="72">
        <v>2.1819397085262708</v>
      </c>
      <c r="T167" s="73">
        <v>99.85646986910794</v>
      </c>
      <c r="U167" s="71">
        <v>0</v>
      </c>
      <c r="V167" s="72">
        <v>0</v>
      </c>
      <c r="W167" s="74">
        <v>99.85646986910794</v>
      </c>
      <c r="X167" s="75">
        <v>0</v>
      </c>
      <c r="Y167" s="76">
        <v>0</v>
      </c>
      <c r="Z167" s="77">
        <v>0</v>
      </c>
      <c r="AA167" s="78">
        <v>0</v>
      </c>
      <c r="AB167" s="79">
        <v>99.85646986910794</v>
      </c>
      <c r="AC167" s="71">
        <v>11447.910337401168</v>
      </c>
      <c r="AD167" s="72">
        <v>2.1819397085262708</v>
      </c>
      <c r="AE167" s="74">
        <v>99.85646986910794</v>
      </c>
      <c r="AF167" s="80"/>
      <c r="AG167" s="81">
        <v>0</v>
      </c>
      <c r="AH167" s="80"/>
      <c r="AI167" s="71">
        <v>0</v>
      </c>
      <c r="AJ167" s="72">
        <v>99.772174395409422</v>
      </c>
      <c r="AK167" s="72">
        <v>0</v>
      </c>
      <c r="AL167" s="82">
        <v>0</v>
      </c>
      <c r="AM167" s="131">
        <v>0</v>
      </c>
      <c r="AN167" s="83"/>
      <c r="AO167" s="84">
        <v>50214.12360407698</v>
      </c>
      <c r="AP167" s="83"/>
      <c r="AQ167" s="84">
        <v>754180.03366629651</v>
      </c>
      <c r="AR167" s="83"/>
      <c r="AS167" s="211"/>
      <c r="AT167" s="119">
        <v>-2640099.5124879922</v>
      </c>
      <c r="AU167" s="119">
        <v>-1175766.466941</v>
      </c>
      <c r="AV167" s="119">
        <v>-31511.511456</v>
      </c>
      <c r="AW167" s="119">
        <v>-490148</v>
      </c>
      <c r="AX167" s="120">
        <v>-987883.71782899997</v>
      </c>
    </row>
    <row r="168" spans="1:50">
      <c r="A168" s="54">
        <v>613</v>
      </c>
      <c r="B168" s="55">
        <v>2313</v>
      </c>
      <c r="C168" s="57"/>
      <c r="D168" s="56" t="s">
        <v>111</v>
      </c>
      <c r="E168" s="67">
        <v>624.33333333333337</v>
      </c>
      <c r="F168" s="67">
        <v>885924.66666666663</v>
      </c>
      <c r="G168" s="68">
        <v>1.9333333333333333</v>
      </c>
      <c r="H168" s="67">
        <v>457238.67244167248</v>
      </c>
      <c r="I168" s="67">
        <v>78551.666666666672</v>
      </c>
      <c r="J168" s="60">
        <v>0</v>
      </c>
      <c r="K168" s="69">
        <v>1.65</v>
      </c>
      <c r="L168" s="67">
        <v>754443.80952875933</v>
      </c>
      <c r="M168" s="67">
        <v>65473.65</v>
      </c>
      <c r="N168" s="67">
        <v>819917.45952875947</v>
      </c>
      <c r="O168" s="70">
        <v>1313.2687552516168</v>
      </c>
      <c r="P168" s="70">
        <v>2588.4423122528119</v>
      </c>
      <c r="Q168" s="70">
        <v>50.73587110808095</v>
      </c>
      <c r="R168" s="71">
        <v>294569.34224579943</v>
      </c>
      <c r="S168" s="72">
        <v>471.81421609044219</v>
      </c>
      <c r="T168" s="73">
        <v>68.963598798090999</v>
      </c>
      <c r="U168" s="71">
        <v>275317</v>
      </c>
      <c r="V168" s="72">
        <v>440.97757608115319</v>
      </c>
      <c r="W168" s="74">
        <v>86.000006138278337</v>
      </c>
      <c r="X168" s="75">
        <v>0</v>
      </c>
      <c r="Y168" s="76">
        <v>0</v>
      </c>
      <c r="Z168" s="77">
        <v>275317</v>
      </c>
      <c r="AA168" s="78">
        <v>440.97757608115319</v>
      </c>
      <c r="AB168" s="79">
        <v>86.000006138278337</v>
      </c>
      <c r="AC168" s="71">
        <v>569886.34224579949</v>
      </c>
      <c r="AD168" s="72">
        <v>912.79179217159538</v>
      </c>
      <c r="AE168" s="74">
        <v>86.000006138278366</v>
      </c>
      <c r="AF168" s="80"/>
      <c r="AG168" s="81">
        <v>0</v>
      </c>
      <c r="AH168" s="80"/>
      <c r="AI168" s="71">
        <v>119515.67571583338</v>
      </c>
      <c r="AJ168" s="72">
        <v>50.73587110808095</v>
      </c>
      <c r="AK168" s="72">
        <v>0</v>
      </c>
      <c r="AL168" s="82">
        <v>0</v>
      </c>
      <c r="AM168" s="131">
        <v>119515.67571583338</v>
      </c>
      <c r="AN168" s="83"/>
      <c r="AO168" s="84">
        <v>4884.3280644592014</v>
      </c>
      <c r="AP168" s="83"/>
      <c r="AQ168" s="84">
        <v>45723.867244167246</v>
      </c>
      <c r="AR168" s="83"/>
      <c r="AS168" s="211"/>
      <c r="AT168" s="119">
        <v>-313053.29202132073</v>
      </c>
      <c r="AU168" s="119">
        <v>-139418.06412299999</v>
      </c>
      <c r="AV168" s="119">
        <v>-3736.5191540000001</v>
      </c>
      <c r="AW168" s="119">
        <v>-38374</v>
      </c>
      <c r="AX168" s="120">
        <v>-117139.61861600001</v>
      </c>
    </row>
    <row r="169" spans="1:50">
      <c r="A169" s="54">
        <v>614</v>
      </c>
      <c r="B169" s="55">
        <v>2314</v>
      </c>
      <c r="C169" s="57"/>
      <c r="D169" s="56" t="s">
        <v>112</v>
      </c>
      <c r="E169" s="67">
        <v>1290.3333333333333</v>
      </c>
      <c r="F169" s="67">
        <v>2142204</v>
      </c>
      <c r="G169" s="68">
        <v>1.8999999999999997</v>
      </c>
      <c r="H169" s="67">
        <v>1127475.7894736843</v>
      </c>
      <c r="I169" s="67">
        <v>166140.33333333334</v>
      </c>
      <c r="J169" s="60">
        <v>0</v>
      </c>
      <c r="K169" s="69">
        <v>1.65</v>
      </c>
      <c r="L169" s="67">
        <v>1860335.0526315791</v>
      </c>
      <c r="M169" s="67">
        <v>169068.11666666667</v>
      </c>
      <c r="N169" s="67">
        <v>2029403.1692982456</v>
      </c>
      <c r="O169" s="70">
        <v>1572.7743497532258</v>
      </c>
      <c r="P169" s="70">
        <v>2588.4423122528119</v>
      </c>
      <c r="Q169" s="70">
        <v>60.761421736472279</v>
      </c>
      <c r="R169" s="71">
        <v>484903.58421642741</v>
      </c>
      <c r="S169" s="72">
        <v>375.7971461248469</v>
      </c>
      <c r="T169" s="73">
        <v>75.279695693977544</v>
      </c>
      <c r="U169" s="71">
        <v>358053</v>
      </c>
      <c r="V169" s="72">
        <v>277.48876259364505</v>
      </c>
      <c r="W169" s="74">
        <v>85.999994975136218</v>
      </c>
      <c r="X169" s="75">
        <v>0</v>
      </c>
      <c r="Y169" s="76">
        <v>0</v>
      </c>
      <c r="Z169" s="77">
        <v>358053</v>
      </c>
      <c r="AA169" s="78">
        <v>277.48876259364505</v>
      </c>
      <c r="AB169" s="79">
        <v>85.999994975136218</v>
      </c>
      <c r="AC169" s="71">
        <v>842956.58421642741</v>
      </c>
      <c r="AD169" s="72">
        <v>653.28590871849201</v>
      </c>
      <c r="AE169" s="74">
        <v>85.999994975136218</v>
      </c>
      <c r="AF169" s="80"/>
      <c r="AG169" s="81">
        <v>0</v>
      </c>
      <c r="AH169" s="80"/>
      <c r="AI169" s="71">
        <v>115234.1102763254</v>
      </c>
      <c r="AJ169" s="72">
        <v>60.761421736472279</v>
      </c>
      <c r="AK169" s="72">
        <v>0</v>
      </c>
      <c r="AL169" s="82">
        <v>0</v>
      </c>
      <c r="AM169" s="131">
        <v>115234.1102763254</v>
      </c>
      <c r="AN169" s="83"/>
      <c r="AO169" s="84">
        <v>6858.7547772155567</v>
      </c>
      <c r="AP169" s="83"/>
      <c r="AQ169" s="84">
        <v>112747.57894736843</v>
      </c>
      <c r="AR169" s="83"/>
      <c r="AS169" s="211"/>
      <c r="AT169" s="119">
        <v>-653241.2193061267</v>
      </c>
      <c r="AU169" s="119">
        <v>-290920.51903700002</v>
      </c>
      <c r="AV169" s="119">
        <v>-7796.9099530000003</v>
      </c>
      <c r="AW169" s="119">
        <v>-72371</v>
      </c>
      <c r="AX169" s="120">
        <v>-244432.59101199999</v>
      </c>
    </row>
    <row r="170" spans="1:50">
      <c r="A170" s="54">
        <v>615</v>
      </c>
      <c r="B170" s="55">
        <v>2315</v>
      </c>
      <c r="C170" s="57"/>
      <c r="D170" s="56" t="s">
        <v>113</v>
      </c>
      <c r="E170" s="67">
        <v>625</v>
      </c>
      <c r="F170" s="67">
        <v>1053338.3333333333</v>
      </c>
      <c r="G170" s="68">
        <v>1.79</v>
      </c>
      <c r="H170" s="67">
        <v>588457.16945996275</v>
      </c>
      <c r="I170" s="67">
        <v>101178</v>
      </c>
      <c r="J170" s="60">
        <v>0</v>
      </c>
      <c r="K170" s="69">
        <v>1.65</v>
      </c>
      <c r="L170" s="67">
        <v>970954.32960893831</v>
      </c>
      <c r="M170" s="67">
        <v>104773.99166666668</v>
      </c>
      <c r="N170" s="67">
        <v>1075728.3212756051</v>
      </c>
      <c r="O170" s="70">
        <v>1721.1653140409683</v>
      </c>
      <c r="P170" s="70">
        <v>2588.4423122528119</v>
      </c>
      <c r="Q170" s="70">
        <v>66.49425045686948</v>
      </c>
      <c r="R170" s="71">
        <v>200557.80583648884</v>
      </c>
      <c r="S170" s="72">
        <v>320.89248933838212</v>
      </c>
      <c r="T170" s="73">
        <v>78.891377787827764</v>
      </c>
      <c r="U170" s="71">
        <v>115002</v>
      </c>
      <c r="V170" s="72">
        <v>184.00319999999999</v>
      </c>
      <c r="W170" s="74">
        <v>86.000023753356558</v>
      </c>
      <c r="X170" s="75">
        <v>0</v>
      </c>
      <c r="Y170" s="76">
        <v>0</v>
      </c>
      <c r="Z170" s="77">
        <v>115002</v>
      </c>
      <c r="AA170" s="78">
        <v>184.00319999999999</v>
      </c>
      <c r="AB170" s="79">
        <v>86.000023753356558</v>
      </c>
      <c r="AC170" s="71">
        <v>315559.80583648884</v>
      </c>
      <c r="AD170" s="72">
        <v>504.89568933838211</v>
      </c>
      <c r="AE170" s="74">
        <v>86.000023753356558</v>
      </c>
      <c r="AF170" s="80"/>
      <c r="AG170" s="81">
        <v>0</v>
      </c>
      <c r="AH170" s="80"/>
      <c r="AI170" s="71">
        <v>364.82902440368622</v>
      </c>
      <c r="AJ170" s="72">
        <v>66.49425045686948</v>
      </c>
      <c r="AK170" s="72">
        <v>0</v>
      </c>
      <c r="AL170" s="82">
        <v>0</v>
      </c>
      <c r="AM170" s="131">
        <v>364.82902440368622</v>
      </c>
      <c r="AN170" s="83"/>
      <c r="AO170" s="84">
        <v>2141.1303282865879</v>
      </c>
      <c r="AP170" s="83"/>
      <c r="AQ170" s="84">
        <v>58845.716945996275</v>
      </c>
      <c r="AR170" s="83"/>
      <c r="AS170" s="211"/>
      <c r="AT170" s="119">
        <v>-314058.27851256094</v>
      </c>
      <c r="AU170" s="119">
        <v>-139865.63415299999</v>
      </c>
      <c r="AV170" s="119">
        <v>-3748.5144</v>
      </c>
      <c r="AW170" s="119">
        <v>-25614</v>
      </c>
      <c r="AX170" s="120">
        <v>-117515.668756</v>
      </c>
    </row>
    <row r="171" spans="1:50">
      <c r="A171" s="54">
        <v>616</v>
      </c>
      <c r="B171" s="55">
        <v>2316</v>
      </c>
      <c r="C171" s="57">
        <v>351</v>
      </c>
      <c r="D171" s="56" t="s">
        <v>114</v>
      </c>
      <c r="E171" s="67">
        <v>12464</v>
      </c>
      <c r="F171" s="67">
        <v>28968196.666666668</v>
      </c>
      <c r="G171" s="68">
        <v>1.5818666666666665</v>
      </c>
      <c r="H171" s="67">
        <v>18314253.515287377</v>
      </c>
      <c r="I171" s="67">
        <v>2397073.3333333335</v>
      </c>
      <c r="J171" s="60">
        <v>0</v>
      </c>
      <c r="K171" s="69">
        <v>1.65</v>
      </c>
      <c r="L171" s="67">
        <v>30218518.300224166</v>
      </c>
      <c r="M171" s="67">
        <v>2905619.5537499995</v>
      </c>
      <c r="N171" s="67">
        <v>33124137.853974167</v>
      </c>
      <c r="O171" s="70">
        <v>2657.5848727514576</v>
      </c>
      <c r="P171" s="70">
        <v>2588.4423122528119</v>
      </c>
      <c r="Q171" s="70">
        <v>102.67120345589115</v>
      </c>
      <c r="R171" s="71">
        <v>-318863.3634003948</v>
      </c>
      <c r="S171" s="72">
        <v>-25.582747384498941</v>
      </c>
      <c r="T171" s="73">
        <v>101.6828581772114</v>
      </c>
      <c r="U171" s="71">
        <v>0</v>
      </c>
      <c r="V171" s="72">
        <v>0</v>
      </c>
      <c r="W171" s="74">
        <v>101.6828581772114</v>
      </c>
      <c r="X171" s="75">
        <v>0</v>
      </c>
      <c r="Y171" s="76">
        <v>0</v>
      </c>
      <c r="Z171" s="77">
        <v>0</v>
      </c>
      <c r="AA171" s="78">
        <v>0</v>
      </c>
      <c r="AB171" s="79">
        <v>101.6828581772114</v>
      </c>
      <c r="AC171" s="71">
        <v>-318863.3634003948</v>
      </c>
      <c r="AD171" s="72">
        <v>-25.582747384498941</v>
      </c>
      <c r="AE171" s="74">
        <v>101.6828581772114</v>
      </c>
      <c r="AF171" s="80"/>
      <c r="AG171" s="81">
        <v>0</v>
      </c>
      <c r="AH171" s="80"/>
      <c r="AI171" s="71">
        <v>0</v>
      </c>
      <c r="AJ171" s="72">
        <v>102.67120345589115</v>
      </c>
      <c r="AK171" s="72">
        <v>0</v>
      </c>
      <c r="AL171" s="82">
        <v>0</v>
      </c>
      <c r="AM171" s="131">
        <v>0</v>
      </c>
      <c r="AN171" s="83"/>
      <c r="AO171" s="84">
        <v>137212.03169213273</v>
      </c>
      <c r="AP171" s="83"/>
      <c r="AQ171" s="84">
        <v>1831425.3515287377</v>
      </c>
      <c r="AR171" s="83"/>
      <c r="AS171" s="211"/>
      <c r="AT171" s="119">
        <v>-6336942.3205150496</v>
      </c>
      <c r="AU171" s="119">
        <v>-2822152.8196780002</v>
      </c>
      <c r="AV171" s="119">
        <v>-75636.024166000003</v>
      </c>
      <c r="AW171" s="119">
        <v>-1189913</v>
      </c>
      <c r="AX171" s="120">
        <v>-2371184.1578870001</v>
      </c>
    </row>
    <row r="172" spans="1:50">
      <c r="A172" s="54">
        <v>617</v>
      </c>
      <c r="B172" s="55">
        <v>2317</v>
      </c>
      <c r="C172" s="57"/>
      <c r="D172" s="56" t="s">
        <v>115</v>
      </c>
      <c r="E172" s="67">
        <v>623.33333333333337</v>
      </c>
      <c r="F172" s="67">
        <v>1051828.3333333333</v>
      </c>
      <c r="G172" s="68">
        <v>1.7</v>
      </c>
      <c r="H172" s="67">
        <v>618722.54901960783</v>
      </c>
      <c r="I172" s="67">
        <v>91532.666666666672</v>
      </c>
      <c r="J172" s="60">
        <v>0</v>
      </c>
      <c r="K172" s="69">
        <v>1.65</v>
      </c>
      <c r="L172" s="67">
        <v>1020892.2058823528</v>
      </c>
      <c r="M172" s="67">
        <v>93986.537499999991</v>
      </c>
      <c r="N172" s="67">
        <v>1114878.7433823529</v>
      </c>
      <c r="O172" s="70">
        <v>1788.5755241428119</v>
      </c>
      <c r="P172" s="70">
        <v>2588.4423122528119</v>
      </c>
      <c r="Q172" s="70">
        <v>69.098527545941394</v>
      </c>
      <c r="R172" s="71">
        <v>184475.94356443643</v>
      </c>
      <c r="S172" s="72">
        <v>295.95071160070012</v>
      </c>
      <c r="T172" s="73">
        <v>80.532072353943093</v>
      </c>
      <c r="U172" s="71">
        <v>88223</v>
      </c>
      <c r="V172" s="72">
        <v>141.53422459893048</v>
      </c>
      <c r="W172" s="74">
        <v>86.000002774063148</v>
      </c>
      <c r="X172" s="75">
        <v>0</v>
      </c>
      <c r="Y172" s="76">
        <v>0</v>
      </c>
      <c r="Z172" s="77">
        <v>88223</v>
      </c>
      <c r="AA172" s="78">
        <v>141.53422459893048</v>
      </c>
      <c r="AB172" s="79">
        <v>86.000002774063148</v>
      </c>
      <c r="AC172" s="71">
        <v>272698.9435644364</v>
      </c>
      <c r="AD172" s="72">
        <v>437.48493619963062</v>
      </c>
      <c r="AE172" s="74">
        <v>86.000002774063148</v>
      </c>
      <c r="AF172" s="80"/>
      <c r="AG172" s="81">
        <v>0</v>
      </c>
      <c r="AH172" s="80"/>
      <c r="AI172" s="71">
        <v>63034.629238980604</v>
      </c>
      <c r="AJ172" s="72">
        <v>69.098527545941394</v>
      </c>
      <c r="AK172" s="72">
        <v>0</v>
      </c>
      <c r="AL172" s="82">
        <v>0</v>
      </c>
      <c r="AM172" s="131">
        <v>63034.629238980604</v>
      </c>
      <c r="AN172" s="83"/>
      <c r="AO172" s="84">
        <v>2149.0135368499632</v>
      </c>
      <c r="AP172" s="83"/>
      <c r="AQ172" s="84">
        <v>61872.254901960783</v>
      </c>
      <c r="AR172" s="86"/>
      <c r="AS172" s="211"/>
      <c r="AT172" s="119">
        <v>-323103.15693372267</v>
      </c>
      <c r="AU172" s="119">
        <v>-143893.76441599999</v>
      </c>
      <c r="AV172" s="119">
        <v>-3856.4716149999999</v>
      </c>
      <c r="AW172" s="119">
        <v>-26352</v>
      </c>
      <c r="AX172" s="120">
        <v>-120900.120016</v>
      </c>
    </row>
    <row r="173" spans="1:50">
      <c r="A173" s="54">
        <v>619</v>
      </c>
      <c r="B173" s="55">
        <v>2319</v>
      </c>
      <c r="C173" s="57"/>
      <c r="D173" s="56" t="s">
        <v>116</v>
      </c>
      <c r="E173" s="67">
        <v>3494</v>
      </c>
      <c r="F173" s="67">
        <v>7190969.333333333</v>
      </c>
      <c r="G173" s="68">
        <v>1.54</v>
      </c>
      <c r="H173" s="67">
        <v>4669460.6060606055</v>
      </c>
      <c r="I173" s="67">
        <v>657934.66666666663</v>
      </c>
      <c r="J173" s="60">
        <v>0</v>
      </c>
      <c r="K173" s="69">
        <v>1.65</v>
      </c>
      <c r="L173" s="67">
        <v>7704610</v>
      </c>
      <c r="M173" s="67">
        <v>732662.9541666666</v>
      </c>
      <c r="N173" s="67">
        <v>8437272.9541666657</v>
      </c>
      <c r="O173" s="70">
        <v>2414.789053854226</v>
      </c>
      <c r="P173" s="70">
        <v>2588.4423122528119</v>
      </c>
      <c r="Q173" s="70">
        <v>93.29120615991441</v>
      </c>
      <c r="R173" s="71">
        <v>224495.45939252363</v>
      </c>
      <c r="S173" s="72">
        <v>64.251705607476708</v>
      </c>
      <c r="T173" s="73">
        <v>95.77345988074606</v>
      </c>
      <c r="U173" s="71">
        <v>0</v>
      </c>
      <c r="V173" s="72">
        <v>0</v>
      </c>
      <c r="W173" s="74">
        <v>95.77345988074606</v>
      </c>
      <c r="X173" s="75">
        <v>0</v>
      </c>
      <c r="Y173" s="76">
        <v>0</v>
      </c>
      <c r="Z173" s="77">
        <v>0</v>
      </c>
      <c r="AA173" s="78">
        <v>0</v>
      </c>
      <c r="AB173" s="79">
        <v>95.77345988074606</v>
      </c>
      <c r="AC173" s="71">
        <v>224495.45939252363</v>
      </c>
      <c r="AD173" s="72">
        <v>64.251705607476708</v>
      </c>
      <c r="AE173" s="74">
        <v>95.77345988074606</v>
      </c>
      <c r="AF173" s="80"/>
      <c r="AG173" s="81">
        <v>0</v>
      </c>
      <c r="AH173" s="80"/>
      <c r="AI173" s="71">
        <v>0</v>
      </c>
      <c r="AJ173" s="72">
        <v>93.29120615991441</v>
      </c>
      <c r="AK173" s="72">
        <v>0</v>
      </c>
      <c r="AL173" s="82">
        <v>0</v>
      </c>
      <c r="AM173" s="131">
        <v>0</v>
      </c>
      <c r="AN173" s="83"/>
      <c r="AO173" s="84">
        <v>33200.106350954171</v>
      </c>
      <c r="AP173" s="83"/>
      <c r="AQ173" s="84">
        <v>466946.06060606061</v>
      </c>
      <c r="AR173" s="86"/>
      <c r="AS173" s="211"/>
      <c r="AT173" s="119">
        <v>-1759228.8529159613</v>
      </c>
      <c r="AU173" s="119">
        <v>-783471.33626899996</v>
      </c>
      <c r="AV173" s="119">
        <v>-20997.678264999999</v>
      </c>
      <c r="AW173" s="119">
        <v>-227457</v>
      </c>
      <c r="AX173" s="120">
        <v>-658275.77010299999</v>
      </c>
    </row>
    <row r="174" spans="1:50">
      <c r="A174" s="54">
        <v>620</v>
      </c>
      <c r="B174" s="55">
        <v>2320</v>
      </c>
      <c r="C174" s="57"/>
      <c r="D174" s="56" t="s">
        <v>117</v>
      </c>
      <c r="E174" s="67">
        <v>734</v>
      </c>
      <c r="F174" s="67">
        <v>1150991.6666666667</v>
      </c>
      <c r="G174" s="68">
        <v>2</v>
      </c>
      <c r="H174" s="67">
        <v>576693.90720390715</v>
      </c>
      <c r="I174" s="67">
        <v>87480.333333333328</v>
      </c>
      <c r="J174" s="60">
        <v>0</v>
      </c>
      <c r="K174" s="69">
        <v>1.65</v>
      </c>
      <c r="L174" s="67">
        <v>951544.94688644679</v>
      </c>
      <c r="M174" s="67">
        <v>91660.141666666677</v>
      </c>
      <c r="N174" s="67">
        <v>1043205.0885531134</v>
      </c>
      <c r="O174" s="70">
        <v>1421.2603386282199</v>
      </c>
      <c r="P174" s="70">
        <v>2588.4423122528119</v>
      </c>
      <c r="Q174" s="70">
        <v>54.907939493202278</v>
      </c>
      <c r="R174" s="71">
        <v>316983.28039696673</v>
      </c>
      <c r="S174" s="72">
        <v>431.85733024109908</v>
      </c>
      <c r="T174" s="73">
        <v>71.592001880717433</v>
      </c>
      <c r="U174" s="71">
        <v>273740</v>
      </c>
      <c r="V174" s="72">
        <v>372.94277929155311</v>
      </c>
      <c r="W174" s="74">
        <v>86.000002303449207</v>
      </c>
      <c r="X174" s="75">
        <v>0</v>
      </c>
      <c r="Y174" s="76">
        <v>0</v>
      </c>
      <c r="Z174" s="77">
        <v>273740</v>
      </c>
      <c r="AA174" s="78">
        <v>372.94277929155311</v>
      </c>
      <c r="AB174" s="79">
        <v>86.000002303449207</v>
      </c>
      <c r="AC174" s="71">
        <v>590723.28039696673</v>
      </c>
      <c r="AD174" s="72">
        <v>804.80010953265219</v>
      </c>
      <c r="AE174" s="74">
        <v>86.000002303449207</v>
      </c>
      <c r="AF174" s="80"/>
      <c r="AG174" s="81">
        <v>0</v>
      </c>
      <c r="AH174" s="80"/>
      <c r="AI174" s="71">
        <v>115030.07160298675</v>
      </c>
      <c r="AJ174" s="72">
        <v>54.907939493202278</v>
      </c>
      <c r="AK174" s="72">
        <v>0</v>
      </c>
      <c r="AL174" s="82">
        <v>0</v>
      </c>
      <c r="AM174" s="131">
        <v>115030.07160298675</v>
      </c>
      <c r="AN174" s="83"/>
      <c r="AO174" s="84">
        <v>4548.2457498972744</v>
      </c>
      <c r="AP174" s="83"/>
      <c r="AQ174" s="84">
        <v>57669.390720390715</v>
      </c>
      <c r="AR174" s="83"/>
      <c r="AS174" s="211"/>
      <c r="AT174" s="119">
        <v>-367322.56254829123</v>
      </c>
      <c r="AU174" s="119">
        <v>-163586.84570500001</v>
      </c>
      <c r="AV174" s="119">
        <v>-4384.2624429999996</v>
      </c>
      <c r="AW174" s="119">
        <v>-29959</v>
      </c>
      <c r="AX174" s="120">
        <v>-137446.32617700001</v>
      </c>
    </row>
    <row r="175" spans="1:50">
      <c r="A175" s="54">
        <v>622</v>
      </c>
      <c r="B175" s="55">
        <v>2322</v>
      </c>
      <c r="C175" s="57"/>
      <c r="D175" s="56" t="s">
        <v>118</v>
      </c>
      <c r="E175" s="67">
        <v>651.66666666666663</v>
      </c>
      <c r="F175" s="67">
        <v>1348582.3333333333</v>
      </c>
      <c r="G175" s="68">
        <v>1.7</v>
      </c>
      <c r="H175" s="67">
        <v>793283.72549019614</v>
      </c>
      <c r="I175" s="67">
        <v>117506.66666666667</v>
      </c>
      <c r="J175" s="60">
        <v>0</v>
      </c>
      <c r="K175" s="69">
        <v>1.65</v>
      </c>
      <c r="L175" s="67">
        <v>1308918.1470588234</v>
      </c>
      <c r="M175" s="67">
        <v>121185.25416666667</v>
      </c>
      <c r="N175" s="67">
        <v>1430103.4012254903</v>
      </c>
      <c r="O175" s="70">
        <v>2194.5320734918009</v>
      </c>
      <c r="P175" s="70">
        <v>2588.4423122528119</v>
      </c>
      <c r="Q175" s="70">
        <v>84.781957979269123</v>
      </c>
      <c r="R175" s="71">
        <v>94978.323735925747</v>
      </c>
      <c r="S175" s="72">
        <v>145.74678834157405</v>
      </c>
      <c r="T175" s="73">
        <v>90.412633526939544</v>
      </c>
      <c r="U175" s="71">
        <v>0</v>
      </c>
      <c r="V175" s="72">
        <v>0</v>
      </c>
      <c r="W175" s="74">
        <v>90.412633526939544</v>
      </c>
      <c r="X175" s="75">
        <v>0</v>
      </c>
      <c r="Y175" s="76">
        <v>0</v>
      </c>
      <c r="Z175" s="77">
        <v>0</v>
      </c>
      <c r="AA175" s="78">
        <v>0</v>
      </c>
      <c r="AB175" s="79">
        <v>90.412633526939544</v>
      </c>
      <c r="AC175" s="71">
        <v>94978.323735925747</v>
      </c>
      <c r="AD175" s="72">
        <v>145.74678834157405</v>
      </c>
      <c r="AE175" s="74">
        <v>90.412633526939544</v>
      </c>
      <c r="AF175" s="80"/>
      <c r="AG175" s="81">
        <v>0</v>
      </c>
      <c r="AH175" s="80"/>
      <c r="AI175" s="71">
        <v>0</v>
      </c>
      <c r="AJ175" s="72">
        <v>84.781957979269123</v>
      </c>
      <c r="AK175" s="72">
        <v>0</v>
      </c>
      <c r="AL175" s="82">
        <v>0</v>
      </c>
      <c r="AM175" s="131">
        <v>0</v>
      </c>
      <c r="AN175" s="83"/>
      <c r="AO175" s="84">
        <v>3525.3138501884705</v>
      </c>
      <c r="AP175" s="83"/>
      <c r="AQ175" s="84">
        <v>79328.372549019623</v>
      </c>
      <c r="AR175" s="83"/>
      <c r="AS175" s="211"/>
      <c r="AT175" s="119">
        <v>-326620.60965306335</v>
      </c>
      <c r="AU175" s="119">
        <v>-145460.25951900001</v>
      </c>
      <c r="AV175" s="119">
        <v>-3898.454976</v>
      </c>
      <c r="AW175" s="119">
        <v>-41508</v>
      </c>
      <c r="AX175" s="120">
        <v>-122216.29550599999</v>
      </c>
    </row>
    <row r="176" spans="1:50">
      <c r="A176" s="54">
        <v>623</v>
      </c>
      <c r="B176" s="55">
        <v>2323</v>
      </c>
      <c r="C176" s="57">
        <v>351</v>
      </c>
      <c r="D176" s="56" t="s">
        <v>119</v>
      </c>
      <c r="E176" s="67">
        <v>2923</v>
      </c>
      <c r="F176" s="67">
        <v>5912720</v>
      </c>
      <c r="G176" s="68">
        <v>1.4400000000000002</v>
      </c>
      <c r="H176" s="67">
        <v>4106055.555555556</v>
      </c>
      <c r="I176" s="67">
        <v>526342</v>
      </c>
      <c r="J176" s="60">
        <v>0</v>
      </c>
      <c r="K176" s="69">
        <v>1.65</v>
      </c>
      <c r="L176" s="67">
        <v>6774991.666666667</v>
      </c>
      <c r="M176" s="67">
        <v>653924.8916666666</v>
      </c>
      <c r="N176" s="67">
        <v>7428916.5583333327</v>
      </c>
      <c r="O176" s="70">
        <v>2541.5383367544759</v>
      </c>
      <c r="P176" s="70">
        <v>2588.4423122528119</v>
      </c>
      <c r="Q176" s="70">
        <v>98.187945882498198</v>
      </c>
      <c r="R176" s="71">
        <v>50727.11854120528</v>
      </c>
      <c r="S176" s="72">
        <v>17.354470934384292</v>
      </c>
      <c r="T176" s="73">
        <v>98.858405905973854</v>
      </c>
      <c r="U176" s="71">
        <v>0</v>
      </c>
      <c r="V176" s="72">
        <v>0</v>
      </c>
      <c r="W176" s="74">
        <v>98.858405905973854</v>
      </c>
      <c r="X176" s="75">
        <v>0</v>
      </c>
      <c r="Y176" s="76">
        <v>0</v>
      </c>
      <c r="Z176" s="77">
        <v>0</v>
      </c>
      <c r="AA176" s="78">
        <v>0</v>
      </c>
      <c r="AB176" s="79">
        <v>98.858405905973854</v>
      </c>
      <c r="AC176" s="71">
        <v>50727.11854120528</v>
      </c>
      <c r="AD176" s="72">
        <v>17.354470934384292</v>
      </c>
      <c r="AE176" s="74">
        <v>98.858405905973854</v>
      </c>
      <c r="AF176" s="80"/>
      <c r="AG176" s="81">
        <v>0</v>
      </c>
      <c r="AH176" s="80"/>
      <c r="AI176" s="71">
        <v>0</v>
      </c>
      <c r="AJ176" s="72">
        <v>98.187945882498198</v>
      </c>
      <c r="AK176" s="72">
        <v>0</v>
      </c>
      <c r="AL176" s="82">
        <v>0</v>
      </c>
      <c r="AM176" s="131">
        <v>0</v>
      </c>
      <c r="AN176" s="83"/>
      <c r="AO176" s="84">
        <v>26373.183506374608</v>
      </c>
      <c r="AP176" s="83"/>
      <c r="AQ176" s="84">
        <v>410605.55555555556</v>
      </c>
      <c r="AR176" s="83"/>
      <c r="AS176" s="211"/>
      <c r="AT176" s="119">
        <v>-1464265.317736964</v>
      </c>
      <c r="AU176" s="119">
        <v>-652109.53267300001</v>
      </c>
      <c r="AV176" s="119">
        <v>-17477.073541000002</v>
      </c>
      <c r="AW176" s="119">
        <v>-225535</v>
      </c>
      <c r="AX176" s="120">
        <v>-547905.05400700006</v>
      </c>
    </row>
    <row r="177" spans="1:55">
      <c r="A177" s="54">
        <v>626</v>
      </c>
      <c r="B177" s="55">
        <v>2326</v>
      </c>
      <c r="C177" s="57"/>
      <c r="D177" s="56" t="s">
        <v>121</v>
      </c>
      <c r="E177" s="67">
        <v>1782.3333333333333</v>
      </c>
      <c r="F177" s="67">
        <v>3442244.3333333335</v>
      </c>
      <c r="G177" s="68">
        <v>2.0266666666666668</v>
      </c>
      <c r="H177" s="67">
        <v>1701620.612141626</v>
      </c>
      <c r="I177" s="67">
        <v>363814</v>
      </c>
      <c r="J177" s="60">
        <v>0</v>
      </c>
      <c r="K177" s="69">
        <v>1.65</v>
      </c>
      <c r="L177" s="67">
        <v>2807674.0100336825</v>
      </c>
      <c r="M177" s="67">
        <v>350266.65666666673</v>
      </c>
      <c r="N177" s="67">
        <v>3157940.6667003497</v>
      </c>
      <c r="O177" s="70">
        <v>1771.8013839725172</v>
      </c>
      <c r="P177" s="70">
        <v>2588.4423122528119</v>
      </c>
      <c r="Q177" s="70">
        <v>68.450487599642756</v>
      </c>
      <c r="R177" s="71">
        <v>538544.74870015075</v>
      </c>
      <c r="S177" s="72">
        <v>302.15714346370908</v>
      </c>
      <c r="T177" s="73">
        <v>80.123807187774929</v>
      </c>
      <c r="U177" s="71">
        <v>271096</v>
      </c>
      <c r="V177" s="72">
        <v>152.10173929306154</v>
      </c>
      <c r="W177" s="74">
        <v>85.999995294153166</v>
      </c>
      <c r="X177" s="75">
        <v>0</v>
      </c>
      <c r="Y177" s="76">
        <v>0</v>
      </c>
      <c r="Z177" s="77">
        <v>271096</v>
      </c>
      <c r="AA177" s="78">
        <v>152.10173929306154</v>
      </c>
      <c r="AB177" s="79">
        <v>85.999995294153166</v>
      </c>
      <c r="AC177" s="71">
        <v>809640.74870015075</v>
      </c>
      <c r="AD177" s="72">
        <v>454.25888275677062</v>
      </c>
      <c r="AE177" s="74">
        <v>85.999995294153166</v>
      </c>
      <c r="AF177" s="80"/>
      <c r="AG177" s="81">
        <v>0</v>
      </c>
      <c r="AH177" s="80"/>
      <c r="AI177" s="71">
        <v>126228.51244668048</v>
      </c>
      <c r="AJ177" s="72">
        <v>68.450487599642756</v>
      </c>
      <c r="AK177" s="72">
        <v>0</v>
      </c>
      <c r="AL177" s="82">
        <v>0</v>
      </c>
      <c r="AM177" s="131">
        <v>126228.51244668048</v>
      </c>
      <c r="AN177" s="83"/>
      <c r="AO177" s="84">
        <v>15574.174441724474</v>
      </c>
      <c r="AP177" s="83"/>
      <c r="AQ177" s="84">
        <v>170162.06121416259</v>
      </c>
      <c r="AR177" s="83"/>
      <c r="AS177" s="211"/>
      <c r="AT177" s="119">
        <v>-884890.60553699161</v>
      </c>
      <c r="AU177" s="119">
        <v>-394085.41078799998</v>
      </c>
      <c r="AV177" s="119">
        <v>-10561.814175</v>
      </c>
      <c r="AW177" s="119">
        <v>-197206</v>
      </c>
      <c r="AX177" s="120">
        <v>-331112.14828600001</v>
      </c>
    </row>
    <row r="178" spans="1:55">
      <c r="A178" s="54">
        <v>627</v>
      </c>
      <c r="B178" s="55">
        <v>2327</v>
      </c>
      <c r="C178" s="57">
        <v>351</v>
      </c>
      <c r="D178" s="56" t="s">
        <v>122</v>
      </c>
      <c r="E178" s="67">
        <v>11266</v>
      </c>
      <c r="F178" s="67">
        <v>26608252.333333332</v>
      </c>
      <c r="G178" s="68">
        <v>1.7</v>
      </c>
      <c r="H178" s="67">
        <v>15651913.137254903</v>
      </c>
      <c r="I178" s="67">
        <v>2358232.3333333335</v>
      </c>
      <c r="J178" s="60">
        <v>0</v>
      </c>
      <c r="K178" s="69">
        <v>1.65</v>
      </c>
      <c r="L178" s="67">
        <v>25825656.676470589</v>
      </c>
      <c r="M178" s="67">
        <v>2250955.2666666671</v>
      </c>
      <c r="N178" s="67">
        <v>28076611.943137255</v>
      </c>
      <c r="O178" s="70">
        <v>2492.1544419614111</v>
      </c>
      <c r="P178" s="70">
        <v>2588.4423122528119</v>
      </c>
      <c r="Q178" s="70">
        <v>96.280084364422308</v>
      </c>
      <c r="R178" s="71">
        <v>401368.28428008215</v>
      </c>
      <c r="S178" s="72">
        <v>35.626512007818405</v>
      </c>
      <c r="T178" s="73">
        <v>97.656453149586042</v>
      </c>
      <c r="U178" s="71">
        <v>0</v>
      </c>
      <c r="V178" s="72">
        <v>0</v>
      </c>
      <c r="W178" s="74">
        <v>97.656453149586042</v>
      </c>
      <c r="X178" s="75">
        <v>0</v>
      </c>
      <c r="Y178" s="76">
        <v>0</v>
      </c>
      <c r="Z178" s="77">
        <v>0</v>
      </c>
      <c r="AA178" s="78">
        <v>0</v>
      </c>
      <c r="AB178" s="79">
        <v>97.656453149586042</v>
      </c>
      <c r="AC178" s="71">
        <v>401368.28428008215</v>
      </c>
      <c r="AD178" s="72">
        <v>35.626512007818405</v>
      </c>
      <c r="AE178" s="74">
        <v>97.656453149586042</v>
      </c>
      <c r="AF178" s="80"/>
      <c r="AG178" s="81">
        <v>0</v>
      </c>
      <c r="AH178" s="80"/>
      <c r="AI178" s="71">
        <v>0</v>
      </c>
      <c r="AJ178" s="72">
        <v>96.280084364422308</v>
      </c>
      <c r="AK178" s="72">
        <v>0</v>
      </c>
      <c r="AL178" s="82">
        <v>0</v>
      </c>
      <c r="AM178" s="131">
        <v>0</v>
      </c>
      <c r="AN178" s="83"/>
      <c r="AO178" s="84">
        <v>169809.83850625702</v>
      </c>
      <c r="AP178" s="83"/>
      <c r="AQ178" s="84">
        <v>1565191.3137254901</v>
      </c>
      <c r="AR178" s="83"/>
      <c r="AS178" s="211"/>
      <c r="AT178" s="119">
        <v>-5594759.7967341654</v>
      </c>
      <c r="AU178" s="119">
        <v>-2491622.3530489998</v>
      </c>
      <c r="AV178" s="119">
        <v>-66777.534935000003</v>
      </c>
      <c r="AW178" s="119">
        <v>-1238635</v>
      </c>
      <c r="AX178" s="120">
        <v>-2093471.1294839999</v>
      </c>
    </row>
    <row r="179" spans="1:55">
      <c r="A179" s="54">
        <v>628</v>
      </c>
      <c r="B179" s="55">
        <v>2328</v>
      </c>
      <c r="C179" s="57"/>
      <c r="D179" s="56" t="s">
        <v>123</v>
      </c>
      <c r="E179" s="67">
        <v>1604</v>
      </c>
      <c r="F179" s="67">
        <v>2557762</v>
      </c>
      <c r="G179" s="68">
        <v>1.72</v>
      </c>
      <c r="H179" s="67">
        <v>1487070.9302325584</v>
      </c>
      <c r="I179" s="67">
        <v>298008</v>
      </c>
      <c r="J179" s="60">
        <v>0</v>
      </c>
      <c r="K179" s="69">
        <v>1.65</v>
      </c>
      <c r="L179" s="67">
        <v>2453667.0348837208</v>
      </c>
      <c r="M179" s="67">
        <v>277127.02916666667</v>
      </c>
      <c r="N179" s="67">
        <v>2730794.0640503871</v>
      </c>
      <c r="O179" s="70">
        <v>1702.4900648693188</v>
      </c>
      <c r="P179" s="70">
        <v>2588.4423122528119</v>
      </c>
      <c r="Q179" s="70">
        <v>65.772764446412637</v>
      </c>
      <c r="R179" s="71">
        <v>525794.93977715564</v>
      </c>
      <c r="S179" s="72">
        <v>327.80233153189255</v>
      </c>
      <c r="T179" s="73">
        <v>78.436841601239976</v>
      </c>
      <c r="U179" s="71">
        <v>314012</v>
      </c>
      <c r="V179" s="72">
        <v>195.76807980049875</v>
      </c>
      <c r="W179" s="74">
        <v>86.000003386758564</v>
      </c>
      <c r="X179" s="75">
        <v>0</v>
      </c>
      <c r="Y179" s="76">
        <v>0</v>
      </c>
      <c r="Z179" s="77">
        <v>314012</v>
      </c>
      <c r="AA179" s="78">
        <v>195.76807980049875</v>
      </c>
      <c r="AB179" s="79">
        <v>86.000003386758564</v>
      </c>
      <c r="AC179" s="71">
        <v>839806.93977715564</v>
      </c>
      <c r="AD179" s="72">
        <v>523.57041133239136</v>
      </c>
      <c r="AE179" s="74">
        <v>86.000003386758564</v>
      </c>
      <c r="AF179" s="80"/>
      <c r="AG179" s="81">
        <v>0</v>
      </c>
      <c r="AH179" s="80"/>
      <c r="AI179" s="71">
        <v>0</v>
      </c>
      <c r="AJ179" s="72">
        <v>65.772764446412637</v>
      </c>
      <c r="AK179" s="72">
        <v>0</v>
      </c>
      <c r="AL179" s="82">
        <v>0</v>
      </c>
      <c r="AM179" s="131">
        <v>0</v>
      </c>
      <c r="AN179" s="83"/>
      <c r="AO179" s="84">
        <v>19387.310009994704</v>
      </c>
      <c r="AP179" s="83"/>
      <c r="AQ179" s="84">
        <v>148707.09302325585</v>
      </c>
      <c r="AR179" s="83"/>
      <c r="AS179" s="211"/>
      <c r="AT179" s="119">
        <v>-797456.7807990947</v>
      </c>
      <c r="AU179" s="119">
        <v>-355146.81823999999</v>
      </c>
      <c r="AV179" s="119">
        <v>-9518.227766</v>
      </c>
      <c r="AW179" s="119">
        <v>-126713</v>
      </c>
      <c r="AX179" s="120">
        <v>-298395.78610500001</v>
      </c>
    </row>
    <row r="180" spans="1:55">
      <c r="A180" s="54">
        <v>629</v>
      </c>
      <c r="B180" s="55">
        <v>2329</v>
      </c>
      <c r="C180" s="57"/>
      <c r="D180" s="56" t="s">
        <v>124</v>
      </c>
      <c r="E180" s="67">
        <v>308.33333333333331</v>
      </c>
      <c r="F180" s="67">
        <v>481103.33333333331</v>
      </c>
      <c r="G180" s="68">
        <v>1.88</v>
      </c>
      <c r="H180" s="67">
        <v>255906.02836879436</v>
      </c>
      <c r="I180" s="67">
        <v>44014</v>
      </c>
      <c r="J180" s="60">
        <v>0</v>
      </c>
      <c r="K180" s="69">
        <v>1.65</v>
      </c>
      <c r="L180" s="67">
        <v>422244.94680851063</v>
      </c>
      <c r="M180" s="67">
        <v>36747.64166666667</v>
      </c>
      <c r="N180" s="67">
        <v>458992.5884751773</v>
      </c>
      <c r="O180" s="70">
        <v>1488.6246112708454</v>
      </c>
      <c r="P180" s="70">
        <v>2588.4423122528119</v>
      </c>
      <c r="Q180" s="70">
        <v>57.510441867844577</v>
      </c>
      <c r="R180" s="71">
        <v>125470.86938702602</v>
      </c>
      <c r="S180" s="72">
        <v>406.93254936332767</v>
      </c>
      <c r="T180" s="73">
        <v>73.231578376742092</v>
      </c>
      <c r="U180" s="71">
        <v>101905</v>
      </c>
      <c r="V180" s="72">
        <v>330.50270270270272</v>
      </c>
      <c r="W180" s="74">
        <v>85.999979709783759</v>
      </c>
      <c r="X180" s="75">
        <v>0</v>
      </c>
      <c r="Y180" s="76">
        <v>0</v>
      </c>
      <c r="Z180" s="77">
        <v>101905</v>
      </c>
      <c r="AA180" s="78">
        <v>330.50270270270272</v>
      </c>
      <c r="AB180" s="79">
        <v>85.999979709783759</v>
      </c>
      <c r="AC180" s="71">
        <v>227375.869387026</v>
      </c>
      <c r="AD180" s="72">
        <v>737.43525206603044</v>
      </c>
      <c r="AE180" s="74">
        <v>85.999979709783744</v>
      </c>
      <c r="AF180" s="80"/>
      <c r="AG180" s="81">
        <v>0</v>
      </c>
      <c r="AH180" s="80"/>
      <c r="AI180" s="71">
        <v>76493.998322052663</v>
      </c>
      <c r="AJ180" s="72">
        <v>57.510441867844577</v>
      </c>
      <c r="AK180" s="72">
        <v>0</v>
      </c>
      <c r="AL180" s="82">
        <v>0</v>
      </c>
      <c r="AM180" s="131">
        <v>76493.998322052663</v>
      </c>
      <c r="AN180" s="83"/>
      <c r="AO180" s="84">
        <v>1352.5219919300166</v>
      </c>
      <c r="AP180" s="83"/>
      <c r="AQ180" s="84">
        <v>25590.602836879436</v>
      </c>
      <c r="AR180" s="83"/>
      <c r="AS180" s="211"/>
      <c r="AT180" s="119">
        <v>-153260.43991412973</v>
      </c>
      <c r="AU180" s="119">
        <v>-68254.429466000001</v>
      </c>
      <c r="AV180" s="119">
        <v>-1829.2750269999999</v>
      </c>
      <c r="AW180" s="119">
        <v>-12500</v>
      </c>
      <c r="AX180" s="120">
        <v>-57347.646352999996</v>
      </c>
    </row>
    <row r="181" spans="1:55">
      <c r="A181" s="54">
        <v>630</v>
      </c>
      <c r="B181" s="55">
        <v>2331</v>
      </c>
      <c r="C181" s="57">
        <v>351</v>
      </c>
      <c r="D181" s="56" t="s">
        <v>125</v>
      </c>
      <c r="E181" s="67">
        <v>575.33333333333337</v>
      </c>
      <c r="F181" s="67">
        <v>1610398</v>
      </c>
      <c r="G181" s="68">
        <v>1.33</v>
      </c>
      <c r="H181" s="67">
        <v>1206005.6539301891</v>
      </c>
      <c r="I181" s="67">
        <v>135879.33333333334</v>
      </c>
      <c r="J181" s="60">
        <v>0</v>
      </c>
      <c r="K181" s="69">
        <v>1.65</v>
      </c>
      <c r="L181" s="67">
        <v>1989909.3289848119</v>
      </c>
      <c r="M181" s="67">
        <v>164198.47500000001</v>
      </c>
      <c r="N181" s="67">
        <v>2154107.803984812</v>
      </c>
      <c r="O181" s="70">
        <v>3744.1039466711677</v>
      </c>
      <c r="P181" s="70">
        <v>2588.4423122528119</v>
      </c>
      <c r="Q181" s="70">
        <v>144.64699209048791</v>
      </c>
      <c r="R181" s="71">
        <v>-246009.54432408337</v>
      </c>
      <c r="S181" s="72">
        <v>-427.59480473479147</v>
      </c>
      <c r="T181" s="73">
        <v>128.12760501700743</v>
      </c>
      <c r="U181" s="71">
        <v>0</v>
      </c>
      <c r="V181" s="72">
        <v>0</v>
      </c>
      <c r="W181" s="74">
        <v>128.12760501700743</v>
      </c>
      <c r="X181" s="75">
        <v>0</v>
      </c>
      <c r="Y181" s="76">
        <v>0</v>
      </c>
      <c r="Z181" s="77">
        <v>0</v>
      </c>
      <c r="AA181" s="78">
        <v>0</v>
      </c>
      <c r="AB181" s="79">
        <v>128.12760501700743</v>
      </c>
      <c r="AC181" s="71">
        <v>-246009.54432408337</v>
      </c>
      <c r="AD181" s="72">
        <v>-427.59480473479147</v>
      </c>
      <c r="AE181" s="74">
        <v>128.12760501700743</v>
      </c>
      <c r="AF181" s="80"/>
      <c r="AG181" s="81">
        <v>0</v>
      </c>
      <c r="AH181" s="80"/>
      <c r="AI181" s="71">
        <v>2111.4756051561262</v>
      </c>
      <c r="AJ181" s="72">
        <v>144.64699209048791</v>
      </c>
      <c r="AK181" s="72">
        <v>23.234960452439566</v>
      </c>
      <c r="AL181" s="82">
        <v>-490.600521820935</v>
      </c>
      <c r="AM181" s="131">
        <v>1620.8750833351912</v>
      </c>
      <c r="AN181" s="83"/>
      <c r="AO181" s="84">
        <v>3900.5201993655578</v>
      </c>
      <c r="AP181" s="83"/>
      <c r="AQ181" s="84">
        <v>120600.5653930189</v>
      </c>
      <c r="AR181" s="83"/>
      <c r="AS181" s="211"/>
      <c r="AT181" s="119">
        <v>-293958.54868775705</v>
      </c>
      <c r="AU181" s="119">
        <v>-130914.233567</v>
      </c>
      <c r="AV181" s="119">
        <v>-3508.6094790000002</v>
      </c>
      <c r="AW181" s="119">
        <v>-85141</v>
      </c>
      <c r="AX181" s="120">
        <v>-109994.665955</v>
      </c>
    </row>
    <row r="182" spans="1:55">
      <c r="A182" s="54">
        <v>632</v>
      </c>
      <c r="B182" s="55">
        <v>2324</v>
      </c>
      <c r="C182" s="57">
        <v>351</v>
      </c>
      <c r="D182" s="56" t="s">
        <v>120</v>
      </c>
      <c r="E182" s="67">
        <v>4231</v>
      </c>
      <c r="F182" s="67">
        <v>8034670.666666667</v>
      </c>
      <c r="G182" s="68">
        <v>1.5233333333333334</v>
      </c>
      <c r="H182" s="67">
        <v>5277551.3739394704</v>
      </c>
      <c r="I182" s="67">
        <v>688630</v>
      </c>
      <c r="J182" s="60">
        <v>0</v>
      </c>
      <c r="K182" s="69">
        <v>1.65</v>
      </c>
      <c r="L182" s="67">
        <v>8707959.7670001257</v>
      </c>
      <c r="M182" s="67">
        <v>839681.3583333334</v>
      </c>
      <c r="N182" s="67">
        <v>9547641.12533346</v>
      </c>
      <c r="O182" s="70">
        <v>2256.5920882376413</v>
      </c>
      <c r="P182" s="70">
        <v>2588.4423122528119</v>
      </c>
      <c r="Q182" s="70">
        <v>87.179539507436431</v>
      </c>
      <c r="R182" s="71">
        <v>519501.57018902927</v>
      </c>
      <c r="S182" s="72">
        <v>122.78458288561316</v>
      </c>
      <c r="T182" s="73">
        <v>91.923109889684952</v>
      </c>
      <c r="U182" s="71">
        <v>0</v>
      </c>
      <c r="V182" s="72">
        <v>0</v>
      </c>
      <c r="W182" s="74">
        <v>91.923109889684952</v>
      </c>
      <c r="X182" s="75">
        <v>0</v>
      </c>
      <c r="Y182" s="76">
        <v>0</v>
      </c>
      <c r="Z182" s="77">
        <v>0</v>
      </c>
      <c r="AA182" s="78">
        <v>0</v>
      </c>
      <c r="AB182" s="79">
        <v>91.923109889684952</v>
      </c>
      <c r="AC182" s="71">
        <v>519501.57018902927</v>
      </c>
      <c r="AD182" s="72">
        <v>122.78458288561316</v>
      </c>
      <c r="AE182" s="74">
        <v>91.923109889684952</v>
      </c>
      <c r="AF182" s="80"/>
      <c r="AG182" s="81">
        <v>0</v>
      </c>
      <c r="AH182" s="80"/>
      <c r="AI182" s="71">
        <v>0</v>
      </c>
      <c r="AJ182" s="72">
        <v>87.179539507436431</v>
      </c>
      <c r="AK182" s="72">
        <v>0</v>
      </c>
      <c r="AL182" s="82">
        <v>0</v>
      </c>
      <c r="AM182" s="131">
        <v>0</v>
      </c>
      <c r="AN182" s="83"/>
      <c r="AO182" s="84">
        <v>33446.624071946906</v>
      </c>
      <c r="AP182" s="83"/>
      <c r="AQ182" s="84">
        <v>527755.13739394711</v>
      </c>
      <c r="AR182" s="83"/>
      <c r="AS182" s="211"/>
      <c r="AT182" s="119">
        <v>-2144138.6790609555</v>
      </c>
      <c r="AU182" s="119">
        <v>-954890.65748699999</v>
      </c>
      <c r="AV182" s="119">
        <v>-25591.857515</v>
      </c>
      <c r="AW182" s="119">
        <v>-319847</v>
      </c>
      <c r="AX182" s="120">
        <v>-802302.97372999997</v>
      </c>
    </row>
    <row r="183" spans="1:55" s="33" customFormat="1">
      <c r="A183" s="54">
        <v>661</v>
      </c>
      <c r="B183" s="55">
        <v>2401</v>
      </c>
      <c r="C183" s="57"/>
      <c r="D183" s="56" t="s">
        <v>126</v>
      </c>
      <c r="E183" s="67">
        <v>49</v>
      </c>
      <c r="F183" s="67">
        <v>52214.333333333336</v>
      </c>
      <c r="G183" s="68">
        <v>1.9400000000000002</v>
      </c>
      <c r="H183" s="67">
        <v>26914.604810996563</v>
      </c>
      <c r="I183" s="67">
        <v>3677</v>
      </c>
      <c r="J183" s="60">
        <v>0</v>
      </c>
      <c r="K183" s="69">
        <v>1.65</v>
      </c>
      <c r="L183" s="67">
        <v>44409.097938144325</v>
      </c>
      <c r="M183" s="67">
        <v>4639.645833333333</v>
      </c>
      <c r="N183" s="67">
        <v>49048.743771477661</v>
      </c>
      <c r="O183" s="70">
        <v>1000.9947708464829</v>
      </c>
      <c r="P183" s="70">
        <v>2588.4423122528119</v>
      </c>
      <c r="Q183" s="70">
        <v>38.671704836075023</v>
      </c>
      <c r="R183" s="71">
        <v>28780.423925696745</v>
      </c>
      <c r="S183" s="72">
        <v>587.35559032034178</v>
      </c>
      <c r="T183" s="73">
        <v>61.363174046727266</v>
      </c>
      <c r="U183" s="71">
        <v>31248</v>
      </c>
      <c r="V183" s="72">
        <v>637.71428571428567</v>
      </c>
      <c r="W183" s="74">
        <v>86.000164513756857</v>
      </c>
      <c r="X183" s="75">
        <v>0</v>
      </c>
      <c r="Y183" s="76">
        <v>0</v>
      </c>
      <c r="Z183" s="77">
        <v>31248</v>
      </c>
      <c r="AA183" s="78">
        <v>637.71428571428567</v>
      </c>
      <c r="AB183" s="79">
        <v>86.000164513756857</v>
      </c>
      <c r="AC183" s="71">
        <v>60028.423925696741</v>
      </c>
      <c r="AD183" s="72">
        <v>1225.0698760346274</v>
      </c>
      <c r="AE183" s="74">
        <v>86.000164513756857</v>
      </c>
      <c r="AF183" s="80"/>
      <c r="AG183" s="81">
        <v>0</v>
      </c>
      <c r="AH183" s="80"/>
      <c r="AI183" s="71">
        <v>11745.60205067377</v>
      </c>
      <c r="AJ183" s="72">
        <v>38.671704836075023</v>
      </c>
      <c r="AK183" s="72">
        <v>0</v>
      </c>
      <c r="AL183" s="82">
        <v>0</v>
      </c>
      <c r="AM183" s="131">
        <v>11745.60205067377</v>
      </c>
      <c r="AN183" s="83"/>
      <c r="AO183" s="84">
        <v>624.67078505092309</v>
      </c>
      <c r="AP183" s="83"/>
      <c r="AQ183" s="84">
        <v>2691.4604810996566</v>
      </c>
      <c r="AR183" s="83"/>
      <c r="AS183" s="211"/>
      <c r="AT183" s="119">
        <v>-24622.169035384773</v>
      </c>
      <c r="AU183" s="119">
        <v>-10965.465717999999</v>
      </c>
      <c r="AV183" s="119">
        <v>-293.88352900000001</v>
      </c>
      <c r="AW183" s="119">
        <v>-2008</v>
      </c>
      <c r="AX183" s="120">
        <v>-9213.2284299999992</v>
      </c>
      <c r="AY183" s="7"/>
      <c r="AZ183" s="7"/>
      <c r="BA183" s="7"/>
      <c r="BB183" s="7"/>
      <c r="BC183" s="7"/>
    </row>
    <row r="184" spans="1:55" s="33" customFormat="1">
      <c r="A184" s="54">
        <v>662</v>
      </c>
      <c r="B184" s="55">
        <v>2402</v>
      </c>
      <c r="C184" s="57"/>
      <c r="D184" s="56" t="s">
        <v>127</v>
      </c>
      <c r="E184" s="67">
        <v>1253.6666666666667</v>
      </c>
      <c r="F184" s="67">
        <v>2608718</v>
      </c>
      <c r="G184" s="68">
        <v>1.8500000000000003</v>
      </c>
      <c r="H184" s="67">
        <v>1410117.8378378376</v>
      </c>
      <c r="I184" s="67">
        <v>173733.33333333334</v>
      </c>
      <c r="J184" s="60">
        <v>0</v>
      </c>
      <c r="K184" s="69">
        <v>1.65</v>
      </c>
      <c r="L184" s="67">
        <v>2326694.4324324322</v>
      </c>
      <c r="M184" s="67">
        <v>213980.00416666665</v>
      </c>
      <c r="N184" s="67">
        <v>2540674.4365990995</v>
      </c>
      <c r="O184" s="70">
        <v>2026.5948709910392</v>
      </c>
      <c r="P184" s="70">
        <v>2588.4423122528119</v>
      </c>
      <c r="Q184" s="70">
        <v>78.293994090493086</v>
      </c>
      <c r="R184" s="71">
        <v>260616.68127888173</v>
      </c>
      <c r="S184" s="72">
        <v>207.88355326685593</v>
      </c>
      <c r="T184" s="73">
        <v>86.325216277010639</v>
      </c>
      <c r="U184" s="71">
        <v>0</v>
      </c>
      <c r="V184" s="72">
        <v>0</v>
      </c>
      <c r="W184" s="74">
        <v>86.325216277010639</v>
      </c>
      <c r="X184" s="75">
        <v>0</v>
      </c>
      <c r="Y184" s="76">
        <v>0</v>
      </c>
      <c r="Z184" s="77">
        <v>0</v>
      </c>
      <c r="AA184" s="78">
        <v>0</v>
      </c>
      <c r="AB184" s="79">
        <v>86.325216277010639</v>
      </c>
      <c r="AC184" s="71">
        <v>260616.68127888173</v>
      </c>
      <c r="AD184" s="72">
        <v>207.88355326685593</v>
      </c>
      <c r="AE184" s="74">
        <v>86.325216277010639</v>
      </c>
      <c r="AF184" s="80"/>
      <c r="AG184" s="81">
        <v>0</v>
      </c>
      <c r="AH184" s="80"/>
      <c r="AI184" s="71">
        <v>99404.289831083501</v>
      </c>
      <c r="AJ184" s="72">
        <v>78.293994090493086</v>
      </c>
      <c r="AK184" s="72">
        <v>0</v>
      </c>
      <c r="AL184" s="82">
        <v>0</v>
      </c>
      <c r="AM184" s="131">
        <v>99404.289831083501</v>
      </c>
      <c r="AN184" s="83"/>
      <c r="AO184" s="84">
        <v>7145.413109835833</v>
      </c>
      <c r="AP184" s="83"/>
      <c r="AQ184" s="84">
        <v>141011.78378378379</v>
      </c>
      <c r="AR184" s="83"/>
      <c r="AS184" s="211"/>
      <c r="AT184" s="119">
        <v>-633643.98272694298</v>
      </c>
      <c r="AU184" s="119">
        <v>-282192.90346599999</v>
      </c>
      <c r="AV184" s="119">
        <v>-7563.0026539999999</v>
      </c>
      <c r="AW184" s="119">
        <v>-164998</v>
      </c>
      <c r="AX184" s="120">
        <v>-237099.61328200001</v>
      </c>
      <c r="AY184" s="7"/>
      <c r="AZ184" s="7"/>
      <c r="BA184" s="7"/>
      <c r="BB184" s="7"/>
      <c r="BC184" s="7"/>
    </row>
    <row r="185" spans="1:55">
      <c r="A185" s="54">
        <v>663</v>
      </c>
      <c r="B185" s="55">
        <v>2403</v>
      </c>
      <c r="C185" s="57">
        <v>351</v>
      </c>
      <c r="D185" s="56" t="s">
        <v>128</v>
      </c>
      <c r="E185" s="67">
        <v>1226.3333333333333</v>
      </c>
      <c r="F185" s="67">
        <v>3257610.6666666665</v>
      </c>
      <c r="G185" s="68">
        <v>1.7</v>
      </c>
      <c r="H185" s="67">
        <v>1916241.5686274508</v>
      </c>
      <c r="I185" s="67">
        <v>268973.66666666669</v>
      </c>
      <c r="J185" s="60">
        <v>0</v>
      </c>
      <c r="K185" s="69">
        <v>1.65</v>
      </c>
      <c r="L185" s="67">
        <v>3161798.588235294</v>
      </c>
      <c r="M185" s="67">
        <v>278259.2870833333</v>
      </c>
      <c r="N185" s="67">
        <v>3440057.8753186273</v>
      </c>
      <c r="O185" s="70">
        <v>2805.1572780526999</v>
      </c>
      <c r="P185" s="70">
        <v>2588.4423122528119</v>
      </c>
      <c r="Q185" s="70">
        <v>108.37240856302003</v>
      </c>
      <c r="R185" s="71">
        <v>-98332.970965260567</v>
      </c>
      <c r="S185" s="72">
        <v>-80.184537345958603</v>
      </c>
      <c r="T185" s="73">
        <v>105.27461739470262</v>
      </c>
      <c r="U185" s="71">
        <v>0</v>
      </c>
      <c r="V185" s="72">
        <v>0</v>
      </c>
      <c r="W185" s="74">
        <v>105.27461739470262</v>
      </c>
      <c r="X185" s="75">
        <v>0</v>
      </c>
      <c r="Y185" s="76">
        <v>0</v>
      </c>
      <c r="Z185" s="77">
        <v>0</v>
      </c>
      <c r="AA185" s="78">
        <v>0</v>
      </c>
      <c r="AB185" s="79">
        <v>105.27461739470262</v>
      </c>
      <c r="AC185" s="71">
        <v>-98332.970965260567</v>
      </c>
      <c r="AD185" s="72">
        <v>-80.184537345958603</v>
      </c>
      <c r="AE185" s="74">
        <v>105.27461739470262</v>
      </c>
      <c r="AF185" s="80"/>
      <c r="AG185" s="81">
        <v>0</v>
      </c>
      <c r="AH185" s="80"/>
      <c r="AI185" s="71">
        <v>19777.797230325763</v>
      </c>
      <c r="AJ185" s="72">
        <v>108.37240856302003</v>
      </c>
      <c r="AK185" s="72">
        <v>0</v>
      </c>
      <c r="AL185" s="82">
        <v>0</v>
      </c>
      <c r="AM185" s="131">
        <v>19777.797230325763</v>
      </c>
      <c r="AN185" s="83"/>
      <c r="AO185" s="84">
        <v>9587.1412449008185</v>
      </c>
      <c r="AP185" s="83"/>
      <c r="AQ185" s="84">
        <v>191624.15686274515</v>
      </c>
      <c r="AR185" s="83"/>
      <c r="AS185" s="211"/>
      <c r="AT185" s="119">
        <v>-619071.67860396008</v>
      </c>
      <c r="AU185" s="119">
        <v>-275703.13804200001</v>
      </c>
      <c r="AV185" s="119">
        <v>-7389.071586</v>
      </c>
      <c r="AW185" s="119">
        <v>-97210</v>
      </c>
      <c r="AX185" s="120">
        <v>-231646.88625099999</v>
      </c>
    </row>
    <row r="186" spans="1:55">
      <c r="A186" s="54">
        <v>665</v>
      </c>
      <c r="B186" s="55">
        <v>2405</v>
      </c>
      <c r="C186" s="57"/>
      <c r="D186" s="65" t="s">
        <v>130</v>
      </c>
      <c r="E186" s="67">
        <v>262.66666666666669</v>
      </c>
      <c r="F186" s="67">
        <v>487307.66666666669</v>
      </c>
      <c r="G186" s="68">
        <v>1.9666666666666668</v>
      </c>
      <c r="H186" s="67">
        <v>247999.12280701753</v>
      </c>
      <c r="I186" s="67">
        <v>40379.333333333336</v>
      </c>
      <c r="J186" s="60">
        <v>0</v>
      </c>
      <c r="K186" s="69">
        <v>1.65</v>
      </c>
      <c r="L186" s="67">
        <v>409198.55263157893</v>
      </c>
      <c r="M186" s="67">
        <v>37461.054166666669</v>
      </c>
      <c r="N186" s="67">
        <v>446659.60679824557</v>
      </c>
      <c r="O186" s="70">
        <v>1700.4807365415438</v>
      </c>
      <c r="P186" s="70">
        <v>2588.4423122528119</v>
      </c>
      <c r="Q186" s="70">
        <v>65.695137515410025</v>
      </c>
      <c r="R186" s="71">
        <v>86298.025671459123</v>
      </c>
      <c r="S186" s="72">
        <v>328.54578301316923</v>
      </c>
      <c r="T186" s="73">
        <v>78.387936634708339</v>
      </c>
      <c r="U186" s="71">
        <v>51754</v>
      </c>
      <c r="V186" s="72">
        <v>197.03299492385784</v>
      </c>
      <c r="W186" s="74">
        <v>85.999966232245427</v>
      </c>
      <c r="X186" s="75">
        <v>0</v>
      </c>
      <c r="Y186" s="76">
        <v>0</v>
      </c>
      <c r="Z186" s="77">
        <v>51754</v>
      </c>
      <c r="AA186" s="78">
        <v>197.03299492385784</v>
      </c>
      <c r="AB186" s="79">
        <v>85.999966232245427</v>
      </c>
      <c r="AC186" s="71">
        <v>138052.02567145912</v>
      </c>
      <c r="AD186" s="72">
        <v>525.5787779370271</v>
      </c>
      <c r="AE186" s="74">
        <v>85.999966232245427</v>
      </c>
      <c r="AF186" s="80"/>
      <c r="AG186" s="81">
        <v>0</v>
      </c>
      <c r="AH186" s="80"/>
      <c r="AI186" s="71">
        <v>31099.691880719867</v>
      </c>
      <c r="AJ186" s="72">
        <v>65.695137515410025</v>
      </c>
      <c r="AK186" s="72">
        <v>0</v>
      </c>
      <c r="AL186" s="82">
        <v>0</v>
      </c>
      <c r="AM186" s="131">
        <v>31099.691880719867</v>
      </c>
      <c r="AN186" s="83"/>
      <c r="AO186" s="84">
        <v>1284.8365642031633</v>
      </c>
      <c r="AP186" s="83"/>
      <c r="AQ186" s="84">
        <v>24799.912280701756</v>
      </c>
      <c r="AR186" s="83"/>
      <c r="AS186" s="211"/>
      <c r="AT186" s="119">
        <v>-129643.25736998515</v>
      </c>
      <c r="AU186" s="119">
        <v>-57736.533777999997</v>
      </c>
      <c r="AV186" s="119">
        <v>-1547.386745</v>
      </c>
      <c r="AW186" s="119">
        <v>-20587</v>
      </c>
      <c r="AX186" s="120">
        <v>-48510.468062</v>
      </c>
    </row>
    <row r="187" spans="1:55">
      <c r="A187" s="54">
        <v>666</v>
      </c>
      <c r="B187" s="55">
        <v>2406</v>
      </c>
      <c r="C187" s="57"/>
      <c r="D187" s="65" t="s">
        <v>131</v>
      </c>
      <c r="E187" s="67">
        <v>423.33333333333331</v>
      </c>
      <c r="F187" s="67">
        <v>801764.33333333337</v>
      </c>
      <c r="G187" s="68">
        <v>1.79</v>
      </c>
      <c r="H187" s="67">
        <v>447913.03538175044</v>
      </c>
      <c r="I187" s="67">
        <v>69795.666666666672</v>
      </c>
      <c r="J187" s="60">
        <v>0</v>
      </c>
      <c r="K187" s="69">
        <v>1.65</v>
      </c>
      <c r="L187" s="67">
        <v>739056.50837988814</v>
      </c>
      <c r="M187" s="67">
        <v>72138.662499999991</v>
      </c>
      <c r="N187" s="67">
        <v>811195.17087988823</v>
      </c>
      <c r="O187" s="70">
        <v>1916.2090650706023</v>
      </c>
      <c r="P187" s="70">
        <v>2588.4423122528119</v>
      </c>
      <c r="Q187" s="70">
        <v>74.029429050820085</v>
      </c>
      <c r="R187" s="71">
        <v>105294.13428364009</v>
      </c>
      <c r="S187" s="72">
        <v>248.72630145741755</v>
      </c>
      <c r="T187" s="73">
        <v>83.638540302016651</v>
      </c>
      <c r="U187" s="71">
        <v>25876</v>
      </c>
      <c r="V187" s="72">
        <v>61.124409448818902</v>
      </c>
      <c r="W187" s="74">
        <v>85.999976334779532</v>
      </c>
      <c r="X187" s="75">
        <v>0</v>
      </c>
      <c r="Y187" s="76">
        <v>0</v>
      </c>
      <c r="Z187" s="77">
        <v>25876</v>
      </c>
      <c r="AA187" s="78">
        <v>61.124409448818902</v>
      </c>
      <c r="AB187" s="79">
        <v>85.999976334779532</v>
      </c>
      <c r="AC187" s="71">
        <v>131170.13428364007</v>
      </c>
      <c r="AD187" s="72">
        <v>309.85071090623643</v>
      </c>
      <c r="AE187" s="74">
        <v>85.999976334779532</v>
      </c>
      <c r="AF187" s="80"/>
      <c r="AG187" s="81">
        <v>0</v>
      </c>
      <c r="AH187" s="80"/>
      <c r="AI187" s="71">
        <v>58640.390948722656</v>
      </c>
      <c r="AJ187" s="72">
        <v>74.029429050820085</v>
      </c>
      <c r="AK187" s="72">
        <v>0</v>
      </c>
      <c r="AL187" s="82">
        <v>0</v>
      </c>
      <c r="AM187" s="131">
        <v>58640.390948722656</v>
      </c>
      <c r="AN187" s="83"/>
      <c r="AO187" s="84">
        <v>2557.0593988914147</v>
      </c>
      <c r="AP187" s="83"/>
      <c r="AQ187" s="84">
        <v>44791.303538175038</v>
      </c>
      <c r="AR187" s="83"/>
      <c r="AS187" s="211"/>
      <c r="AT187" s="119">
        <v>-214564.6158797816</v>
      </c>
      <c r="AU187" s="119">
        <v>-95556.201253000007</v>
      </c>
      <c r="AV187" s="119">
        <v>-2560.9850379999998</v>
      </c>
      <c r="AW187" s="119">
        <v>-34775</v>
      </c>
      <c r="AX187" s="120">
        <v>-80286.704893999995</v>
      </c>
    </row>
    <row r="188" spans="1:55">
      <c r="A188" s="54">
        <v>667</v>
      </c>
      <c r="B188" s="55">
        <v>2407</v>
      </c>
      <c r="C188" s="57">
        <v>351</v>
      </c>
      <c r="D188" s="65" t="s">
        <v>132</v>
      </c>
      <c r="E188" s="67">
        <v>3126.6666666666665</v>
      </c>
      <c r="F188" s="67">
        <v>6636470.666666667</v>
      </c>
      <c r="G188" s="68">
        <v>1.6900000000000002</v>
      </c>
      <c r="H188" s="67">
        <v>3926905.7199211046</v>
      </c>
      <c r="I188" s="67">
        <v>793911.33333333337</v>
      </c>
      <c r="J188" s="60">
        <v>0</v>
      </c>
      <c r="K188" s="69">
        <v>1.65</v>
      </c>
      <c r="L188" s="67">
        <v>6479394.4378698217</v>
      </c>
      <c r="M188" s="67">
        <v>632114.98458333337</v>
      </c>
      <c r="N188" s="67">
        <v>7111509.4224531548</v>
      </c>
      <c r="O188" s="70">
        <v>2274.4699645372566</v>
      </c>
      <c r="P188" s="70">
        <v>2588.4423122528119</v>
      </c>
      <c r="Q188" s="70">
        <v>87.870220393581263</v>
      </c>
      <c r="R188" s="71">
        <v>363224.14332720195</v>
      </c>
      <c r="S188" s="72">
        <v>116.16976865475543</v>
      </c>
      <c r="T188" s="73">
        <v>92.358238847956173</v>
      </c>
      <c r="U188" s="71">
        <v>0</v>
      </c>
      <c r="V188" s="72">
        <v>0</v>
      </c>
      <c r="W188" s="74">
        <v>92.358238847956173</v>
      </c>
      <c r="X188" s="75">
        <v>0</v>
      </c>
      <c r="Y188" s="76">
        <v>0</v>
      </c>
      <c r="Z188" s="77">
        <v>0</v>
      </c>
      <c r="AA188" s="78">
        <v>0</v>
      </c>
      <c r="AB188" s="79">
        <v>92.358238847956173</v>
      </c>
      <c r="AC188" s="71">
        <v>363224.14332720195</v>
      </c>
      <c r="AD188" s="72">
        <v>116.16976865475543</v>
      </c>
      <c r="AE188" s="74">
        <v>92.358238847956173</v>
      </c>
      <c r="AF188" s="80"/>
      <c r="AG188" s="81">
        <v>0</v>
      </c>
      <c r="AH188" s="80"/>
      <c r="AI188" s="71">
        <v>0</v>
      </c>
      <c r="AJ188" s="72">
        <v>87.870220393581263</v>
      </c>
      <c r="AK188" s="72">
        <v>0</v>
      </c>
      <c r="AL188" s="82">
        <v>0</v>
      </c>
      <c r="AM188" s="131">
        <v>0</v>
      </c>
      <c r="AN188" s="83"/>
      <c r="AO188" s="84">
        <v>39194.886374628542</v>
      </c>
      <c r="AP188" s="83"/>
      <c r="AQ188" s="84">
        <v>392690.57199211046</v>
      </c>
      <c r="AR188" s="83"/>
      <c r="AS188" s="211"/>
      <c r="AT188" s="119">
        <v>-1581346.2439664467</v>
      </c>
      <c r="AU188" s="119">
        <v>-704251.44108500006</v>
      </c>
      <c r="AV188" s="119">
        <v>-18874.519709</v>
      </c>
      <c r="AW188" s="119">
        <v>-195208</v>
      </c>
      <c r="AX188" s="120">
        <v>-591714.895319</v>
      </c>
    </row>
    <row r="189" spans="1:55">
      <c r="A189" s="54">
        <v>668</v>
      </c>
      <c r="B189" s="55">
        <v>2408</v>
      </c>
      <c r="C189" s="57"/>
      <c r="D189" s="65" t="s">
        <v>133</v>
      </c>
      <c r="E189" s="67">
        <v>2881</v>
      </c>
      <c r="F189" s="67">
        <v>6926869.666666667</v>
      </c>
      <c r="G189" s="68">
        <v>1.3833333333333335</v>
      </c>
      <c r="H189" s="67">
        <v>5072815.7149425289</v>
      </c>
      <c r="I189" s="67">
        <v>1360033</v>
      </c>
      <c r="J189" s="60">
        <v>0</v>
      </c>
      <c r="K189" s="69">
        <v>1.65</v>
      </c>
      <c r="L189" s="67">
        <v>8370145.9296551719</v>
      </c>
      <c r="M189" s="67">
        <v>1118352.1291666667</v>
      </c>
      <c r="N189" s="67">
        <v>9488498.0588218383</v>
      </c>
      <c r="O189" s="70">
        <v>3293.47381423875</v>
      </c>
      <c r="P189" s="70">
        <v>2588.4423122528119</v>
      </c>
      <c r="Q189" s="70">
        <v>127.23767490001832</v>
      </c>
      <c r="R189" s="71">
        <v>-751542.43017195014</v>
      </c>
      <c r="S189" s="72">
        <v>-260.86165573479701</v>
      </c>
      <c r="T189" s="73">
        <v>117.15973518701156</v>
      </c>
      <c r="U189" s="71">
        <v>0</v>
      </c>
      <c r="V189" s="72">
        <v>0</v>
      </c>
      <c r="W189" s="74">
        <v>117.15973518701156</v>
      </c>
      <c r="X189" s="75">
        <v>0</v>
      </c>
      <c r="Y189" s="76">
        <v>0</v>
      </c>
      <c r="Z189" s="77">
        <v>0</v>
      </c>
      <c r="AA189" s="78">
        <v>0</v>
      </c>
      <c r="AB189" s="79">
        <v>117.15973518701156</v>
      </c>
      <c r="AC189" s="71">
        <v>-751542.43017195014</v>
      </c>
      <c r="AD189" s="72">
        <v>-260.86165573479701</v>
      </c>
      <c r="AE189" s="74">
        <v>117.15973518701156</v>
      </c>
      <c r="AF189" s="80"/>
      <c r="AG189" s="81">
        <v>0</v>
      </c>
      <c r="AH189" s="80"/>
      <c r="AI189" s="71">
        <v>367715.06158267515</v>
      </c>
      <c r="AJ189" s="72">
        <v>127.23767490001832</v>
      </c>
      <c r="AK189" s="72">
        <v>0</v>
      </c>
      <c r="AL189" s="82">
        <v>0</v>
      </c>
      <c r="AM189" s="131">
        <v>367715.06158267515</v>
      </c>
      <c r="AN189" s="83"/>
      <c r="AO189" s="84">
        <v>29188.539442300775</v>
      </c>
      <c r="AP189" s="83"/>
      <c r="AQ189" s="84">
        <v>507281.57149425289</v>
      </c>
      <c r="AR189" s="83"/>
      <c r="AS189" s="211"/>
      <c r="AT189" s="119">
        <v>-1466777.7839650644</v>
      </c>
      <c r="AU189" s="119">
        <v>-653228.45774600003</v>
      </c>
      <c r="AV189" s="119">
        <v>-17507.061656000002</v>
      </c>
      <c r="AW189" s="119">
        <v>-248212</v>
      </c>
      <c r="AX189" s="120">
        <v>-548845.17935700004</v>
      </c>
    </row>
    <row r="190" spans="1:55">
      <c r="A190" s="54">
        <v>669</v>
      </c>
      <c r="B190" s="55">
        <v>2409</v>
      </c>
      <c r="C190" s="57"/>
      <c r="D190" s="65" t="s">
        <v>134</v>
      </c>
      <c r="E190" s="67">
        <v>506.66666666666669</v>
      </c>
      <c r="F190" s="67">
        <v>894087</v>
      </c>
      <c r="G190" s="68">
        <v>1.5</v>
      </c>
      <c r="H190" s="67">
        <v>596058</v>
      </c>
      <c r="I190" s="67">
        <v>86716.333333333328</v>
      </c>
      <c r="J190" s="60">
        <v>0</v>
      </c>
      <c r="K190" s="69">
        <v>1.65</v>
      </c>
      <c r="L190" s="67">
        <v>983495.70000000007</v>
      </c>
      <c r="M190" s="67">
        <v>106106.3875</v>
      </c>
      <c r="N190" s="67">
        <v>1089602.0875000001</v>
      </c>
      <c r="O190" s="70">
        <v>2150.5304358552635</v>
      </c>
      <c r="P190" s="70">
        <v>2588.4423122528119</v>
      </c>
      <c r="Q190" s="70">
        <v>83.082030674409026</v>
      </c>
      <c r="R190" s="71">
        <v>82093.879761993754</v>
      </c>
      <c r="S190" s="72">
        <v>162.02739426709292</v>
      </c>
      <c r="T190" s="73">
        <v>89.341679324877674</v>
      </c>
      <c r="U190" s="71">
        <v>0</v>
      </c>
      <c r="V190" s="72">
        <v>0</v>
      </c>
      <c r="W190" s="74">
        <v>89.341679324877674</v>
      </c>
      <c r="X190" s="75">
        <v>0</v>
      </c>
      <c r="Y190" s="76">
        <v>0</v>
      </c>
      <c r="Z190" s="77">
        <v>0</v>
      </c>
      <c r="AA190" s="78">
        <v>0</v>
      </c>
      <c r="AB190" s="79">
        <v>89.341679324877674</v>
      </c>
      <c r="AC190" s="71">
        <v>82093.879761993754</v>
      </c>
      <c r="AD190" s="72">
        <v>162.02739426709292</v>
      </c>
      <c r="AE190" s="74">
        <v>89.341679324877674</v>
      </c>
      <c r="AF190" s="80"/>
      <c r="AG190" s="81">
        <v>0</v>
      </c>
      <c r="AH190" s="80"/>
      <c r="AI190" s="71">
        <v>12126.436183816782</v>
      </c>
      <c r="AJ190" s="72">
        <v>83.082030674409026</v>
      </c>
      <c r="AK190" s="72">
        <v>0</v>
      </c>
      <c r="AL190" s="82">
        <v>0</v>
      </c>
      <c r="AM190" s="131">
        <v>12126.436183816782</v>
      </c>
      <c r="AN190" s="83"/>
      <c r="AO190" s="84">
        <v>4101.8995654195514</v>
      </c>
      <c r="AP190" s="83"/>
      <c r="AQ190" s="84">
        <v>59605.80000000001</v>
      </c>
      <c r="AR190" s="83"/>
      <c r="AS190" s="211"/>
      <c r="AT190" s="119">
        <v>-261296.48772245066</v>
      </c>
      <c r="AU190" s="119">
        <v>-116368.20761500001</v>
      </c>
      <c r="AV190" s="119">
        <v>-3118.7639810000001</v>
      </c>
      <c r="AW190" s="119">
        <v>-34744</v>
      </c>
      <c r="AX190" s="120">
        <v>-97773.036405000006</v>
      </c>
    </row>
    <row r="191" spans="1:55">
      <c r="A191" s="54">
        <v>670</v>
      </c>
      <c r="B191" s="55">
        <v>2410</v>
      </c>
      <c r="C191" s="57">
        <v>351</v>
      </c>
      <c r="D191" s="65" t="s">
        <v>135</v>
      </c>
      <c r="E191" s="67">
        <v>5454.333333333333</v>
      </c>
      <c r="F191" s="67">
        <v>11685204</v>
      </c>
      <c r="G191" s="68">
        <v>1.49</v>
      </c>
      <c r="H191" s="67">
        <v>7842418.7919463096</v>
      </c>
      <c r="I191" s="67">
        <v>912444</v>
      </c>
      <c r="J191" s="60">
        <v>0</v>
      </c>
      <c r="K191" s="69">
        <v>1.65</v>
      </c>
      <c r="L191" s="67">
        <v>12939991.006711408</v>
      </c>
      <c r="M191" s="67">
        <v>1104864.0208333333</v>
      </c>
      <c r="N191" s="67">
        <v>14044855.027544742</v>
      </c>
      <c r="O191" s="70">
        <v>2574.9902268920264</v>
      </c>
      <c r="P191" s="70">
        <v>2588.4423122528119</v>
      </c>
      <c r="Q191" s="70">
        <v>99.48030190601088</v>
      </c>
      <c r="R191" s="71">
        <v>27147.698306886319</v>
      </c>
      <c r="S191" s="72">
        <v>4.9772715834907393</v>
      </c>
      <c r="T191" s="73">
        <v>99.672590200786871</v>
      </c>
      <c r="U191" s="71">
        <v>0</v>
      </c>
      <c r="V191" s="72">
        <v>0</v>
      </c>
      <c r="W191" s="74">
        <v>99.672590200786871</v>
      </c>
      <c r="X191" s="75">
        <v>0</v>
      </c>
      <c r="Y191" s="76">
        <v>0</v>
      </c>
      <c r="Z191" s="77">
        <v>0</v>
      </c>
      <c r="AA191" s="78">
        <v>0</v>
      </c>
      <c r="AB191" s="79">
        <v>99.672590200786871</v>
      </c>
      <c r="AC191" s="71">
        <v>27147.698306886319</v>
      </c>
      <c r="AD191" s="72">
        <v>4.9772715834907393</v>
      </c>
      <c r="AE191" s="74">
        <v>99.672590200786871</v>
      </c>
      <c r="AF191" s="80"/>
      <c r="AG191" s="81">
        <v>0</v>
      </c>
      <c r="AH191" s="80"/>
      <c r="AI191" s="71">
        <v>0</v>
      </c>
      <c r="AJ191" s="72">
        <v>99.48030190601088</v>
      </c>
      <c r="AK191" s="72">
        <v>0</v>
      </c>
      <c r="AL191" s="82">
        <v>0</v>
      </c>
      <c r="AM191" s="131">
        <v>0</v>
      </c>
      <c r="AN191" s="83"/>
      <c r="AO191" s="84">
        <v>60614.301003051129</v>
      </c>
      <c r="AP191" s="83"/>
      <c r="AQ191" s="84">
        <v>784241.87919463089</v>
      </c>
      <c r="AR191" s="83"/>
      <c r="AS191" s="211"/>
      <c r="AT191" s="119">
        <v>-2759692.9049455752</v>
      </c>
      <c r="AU191" s="119">
        <v>-1229027.300426</v>
      </c>
      <c r="AV191" s="119">
        <v>-32938.945740000003</v>
      </c>
      <c r="AW191" s="119">
        <v>-452635</v>
      </c>
      <c r="AX191" s="120">
        <v>-1032633.684491</v>
      </c>
    </row>
    <row r="192" spans="1:55">
      <c r="A192" s="54">
        <v>671</v>
      </c>
      <c r="B192" s="55">
        <v>2411</v>
      </c>
      <c r="C192" s="57"/>
      <c r="D192" s="65" t="s">
        <v>136</v>
      </c>
      <c r="E192" s="67">
        <v>372.66666666666669</v>
      </c>
      <c r="F192" s="67">
        <v>727511</v>
      </c>
      <c r="G192" s="68">
        <v>1.8566666666666667</v>
      </c>
      <c r="H192" s="67">
        <v>391888.58216505271</v>
      </c>
      <c r="I192" s="67">
        <v>49178.333333333336</v>
      </c>
      <c r="J192" s="60">
        <v>0</v>
      </c>
      <c r="K192" s="69">
        <v>1.65</v>
      </c>
      <c r="L192" s="67">
        <v>646616.1605723371</v>
      </c>
      <c r="M192" s="67">
        <v>50860.766666666663</v>
      </c>
      <c r="N192" s="67">
        <v>697476.92723900371</v>
      </c>
      <c r="O192" s="70">
        <v>1871.5838834678095</v>
      </c>
      <c r="P192" s="70">
        <v>2588.4423122528119</v>
      </c>
      <c r="Q192" s="70">
        <v>72.305412201321374</v>
      </c>
      <c r="R192" s="71">
        <v>98845.219217067992</v>
      </c>
      <c r="S192" s="72">
        <v>265.23761865045077</v>
      </c>
      <c r="T192" s="73">
        <v>82.552409686832448</v>
      </c>
      <c r="U192" s="71">
        <v>33256</v>
      </c>
      <c r="V192" s="72">
        <v>89.237924865831843</v>
      </c>
      <c r="W192" s="74">
        <v>85.99996285204729</v>
      </c>
      <c r="X192" s="75">
        <v>0</v>
      </c>
      <c r="Y192" s="76">
        <v>0</v>
      </c>
      <c r="Z192" s="77">
        <v>33256</v>
      </c>
      <c r="AA192" s="78">
        <v>89.237924865831843</v>
      </c>
      <c r="AB192" s="79">
        <v>85.99996285204729</v>
      </c>
      <c r="AC192" s="71">
        <v>132101.21921706799</v>
      </c>
      <c r="AD192" s="72">
        <v>354.47554351628264</v>
      </c>
      <c r="AE192" s="74">
        <v>85.99996285204729</v>
      </c>
      <c r="AF192" s="80"/>
      <c r="AG192" s="81">
        <v>0</v>
      </c>
      <c r="AH192" s="80"/>
      <c r="AI192" s="71">
        <v>71361.679423849142</v>
      </c>
      <c r="AJ192" s="72">
        <v>72.305412201321374</v>
      </c>
      <c r="AK192" s="72">
        <v>0</v>
      </c>
      <c r="AL192" s="82">
        <v>0</v>
      </c>
      <c r="AM192" s="131">
        <v>71361.679423849142</v>
      </c>
      <c r="AN192" s="83"/>
      <c r="AO192" s="84">
        <v>2393.2341584325804</v>
      </c>
      <c r="AP192" s="83"/>
      <c r="AQ192" s="84">
        <v>39188.858216505272</v>
      </c>
      <c r="AR192" s="83"/>
      <c r="AS192" s="211"/>
      <c r="AT192" s="119">
        <v>-183912.52789695567</v>
      </c>
      <c r="AU192" s="119">
        <v>-81905.315359999993</v>
      </c>
      <c r="AV192" s="119">
        <v>-2195.1300329999999</v>
      </c>
      <c r="AW192" s="119">
        <v>-22772</v>
      </c>
      <c r="AX192" s="120">
        <v>-68817.175623000003</v>
      </c>
    </row>
    <row r="193" spans="1:50">
      <c r="A193" s="54">
        <v>681</v>
      </c>
      <c r="B193" s="55">
        <v>6501</v>
      </c>
      <c r="C193" s="57"/>
      <c r="D193" s="65" t="s">
        <v>316</v>
      </c>
      <c r="E193" s="67">
        <v>298</v>
      </c>
      <c r="F193" s="67">
        <v>859215</v>
      </c>
      <c r="G193" s="68">
        <v>1.93</v>
      </c>
      <c r="H193" s="67">
        <v>445189.11917098449</v>
      </c>
      <c r="I193" s="67">
        <v>56556.666666666664</v>
      </c>
      <c r="J193" s="60">
        <v>0</v>
      </c>
      <c r="K193" s="69">
        <v>1.65</v>
      </c>
      <c r="L193" s="67">
        <v>734562.04663212423</v>
      </c>
      <c r="M193" s="67">
        <v>70347.100833333345</v>
      </c>
      <c r="N193" s="67">
        <v>804909.14746545756</v>
      </c>
      <c r="O193" s="70">
        <v>2701.0374076022067</v>
      </c>
      <c r="P193" s="70">
        <v>2588.4423122528119</v>
      </c>
      <c r="Q193" s="70">
        <v>104.34991712260334</v>
      </c>
      <c r="R193" s="71">
        <v>-12414.735213224289</v>
      </c>
      <c r="S193" s="72">
        <v>-41.660185279276135</v>
      </c>
      <c r="T193" s="73">
        <v>102.7404477872401</v>
      </c>
      <c r="U193" s="71">
        <v>0</v>
      </c>
      <c r="V193" s="72">
        <v>0</v>
      </c>
      <c r="W193" s="74">
        <v>102.7404477872401</v>
      </c>
      <c r="X193" s="75">
        <v>0</v>
      </c>
      <c r="Y193" s="76">
        <v>0</v>
      </c>
      <c r="Z193" s="77">
        <v>0</v>
      </c>
      <c r="AA193" s="78">
        <v>0</v>
      </c>
      <c r="AB193" s="79">
        <v>102.7404477872401</v>
      </c>
      <c r="AC193" s="71">
        <v>-12414.735213224289</v>
      </c>
      <c r="AD193" s="72">
        <v>-41.660185279276135</v>
      </c>
      <c r="AE193" s="74">
        <v>102.7404477872401</v>
      </c>
      <c r="AF193" s="80"/>
      <c r="AG193" s="81">
        <v>0</v>
      </c>
      <c r="AH193" s="80"/>
      <c r="AI193" s="71">
        <v>13442.993224600306</v>
      </c>
      <c r="AJ193" s="72">
        <v>104.34991712260334</v>
      </c>
      <c r="AK193" s="72">
        <v>0</v>
      </c>
      <c r="AL193" s="82">
        <v>0</v>
      </c>
      <c r="AM193" s="131">
        <v>13442.993224600306</v>
      </c>
      <c r="AN193" s="83"/>
      <c r="AO193" s="84">
        <v>1846.8293170173072</v>
      </c>
      <c r="AP193" s="83"/>
      <c r="AQ193" s="84">
        <v>44518.911917098449</v>
      </c>
      <c r="AR193" s="83"/>
      <c r="AS193" s="211"/>
      <c r="AT193" s="119">
        <v>-147733.01421230866</v>
      </c>
      <c r="AU193" s="119">
        <v>-65792.794305000003</v>
      </c>
      <c r="AV193" s="119">
        <v>-1763.3011739999999</v>
      </c>
      <c r="AW193" s="119">
        <v>-18524</v>
      </c>
      <c r="AX193" s="120">
        <v>-55279.370583000004</v>
      </c>
    </row>
    <row r="194" spans="1:50">
      <c r="A194" s="54">
        <v>683</v>
      </c>
      <c r="B194" s="55">
        <v>6503</v>
      </c>
      <c r="C194" s="57"/>
      <c r="D194" s="65" t="s">
        <v>317</v>
      </c>
      <c r="E194" s="67">
        <v>164</v>
      </c>
      <c r="F194" s="67">
        <v>271704</v>
      </c>
      <c r="G194" s="68">
        <v>1.7</v>
      </c>
      <c r="H194" s="67">
        <v>159825.88235294117</v>
      </c>
      <c r="I194" s="67">
        <v>16305</v>
      </c>
      <c r="J194" s="60">
        <v>0</v>
      </c>
      <c r="K194" s="69">
        <v>1.65</v>
      </c>
      <c r="L194" s="67">
        <v>263712.70588235295</v>
      </c>
      <c r="M194" s="67">
        <v>19876.745833333334</v>
      </c>
      <c r="N194" s="67">
        <v>283589.4517156863</v>
      </c>
      <c r="O194" s="70">
        <v>1729.2039738761359</v>
      </c>
      <c r="P194" s="70">
        <v>2588.4423122528119</v>
      </c>
      <c r="Q194" s="70">
        <v>66.804810201512637</v>
      </c>
      <c r="R194" s="71">
        <v>52138.582372696692</v>
      </c>
      <c r="S194" s="72">
        <v>317.9181851993701</v>
      </c>
      <c r="T194" s="73">
        <v>79.08703042695295</v>
      </c>
      <c r="U194" s="71">
        <v>29346</v>
      </c>
      <c r="V194" s="72">
        <v>178.9390243902439</v>
      </c>
      <c r="W194" s="74">
        <v>86.000030710683717</v>
      </c>
      <c r="X194" s="75">
        <v>0</v>
      </c>
      <c r="Y194" s="76">
        <v>0</v>
      </c>
      <c r="Z194" s="77">
        <v>29346</v>
      </c>
      <c r="AA194" s="78">
        <v>178.9390243902439</v>
      </c>
      <c r="AB194" s="79">
        <v>86.000030710683717</v>
      </c>
      <c r="AC194" s="71">
        <v>81484.582372696692</v>
      </c>
      <c r="AD194" s="72">
        <v>496.857209589614</v>
      </c>
      <c r="AE194" s="74">
        <v>86.000030710683717</v>
      </c>
      <c r="AF194" s="80"/>
      <c r="AG194" s="81">
        <v>0</v>
      </c>
      <c r="AH194" s="80"/>
      <c r="AI194" s="71">
        <v>85396.839348230613</v>
      </c>
      <c r="AJ194" s="72">
        <v>66.804810201512637</v>
      </c>
      <c r="AK194" s="72">
        <v>0</v>
      </c>
      <c r="AL194" s="82">
        <v>0</v>
      </c>
      <c r="AM194" s="131">
        <v>85396.839348230613</v>
      </c>
      <c r="AN194" s="83"/>
      <c r="AO194" s="84">
        <v>415.90738299302825</v>
      </c>
      <c r="AP194" s="83"/>
      <c r="AQ194" s="84">
        <v>15982.588235294119</v>
      </c>
      <c r="AR194" s="83"/>
      <c r="AS194" s="211"/>
      <c r="AT194" s="119">
        <v>-84921.358509796468</v>
      </c>
      <c r="AU194" s="119">
        <v>-37819.667475000002</v>
      </c>
      <c r="AV194" s="119">
        <v>-1013.598294</v>
      </c>
      <c r="AW194" s="119">
        <v>-6926</v>
      </c>
      <c r="AX194" s="120">
        <v>-31776.236831999999</v>
      </c>
    </row>
    <row r="195" spans="1:50">
      <c r="A195" s="54">
        <v>687</v>
      </c>
      <c r="B195" s="55">
        <v>6507</v>
      </c>
      <c r="C195" s="57"/>
      <c r="D195" s="65" t="s">
        <v>318</v>
      </c>
      <c r="E195" s="67">
        <v>205.33333333333334</v>
      </c>
      <c r="F195" s="67">
        <v>337294.66666666669</v>
      </c>
      <c r="G195" s="68">
        <v>1.9400000000000002</v>
      </c>
      <c r="H195" s="67">
        <v>173863.23024054983</v>
      </c>
      <c r="I195" s="67">
        <v>33251</v>
      </c>
      <c r="J195" s="60">
        <v>0</v>
      </c>
      <c r="K195" s="69">
        <v>1.65</v>
      </c>
      <c r="L195" s="67">
        <v>286874.32989690721</v>
      </c>
      <c r="M195" s="67">
        <v>27405.125</v>
      </c>
      <c r="N195" s="67">
        <v>314279.45489690721</v>
      </c>
      <c r="O195" s="70">
        <v>1530.581760861561</v>
      </c>
      <c r="P195" s="70">
        <v>2588.4423122528119</v>
      </c>
      <c r="Q195" s="70">
        <v>59.131383906695689</v>
      </c>
      <c r="R195" s="71">
        <v>80369.192291031315</v>
      </c>
      <c r="S195" s="72">
        <v>391.40840401476288</v>
      </c>
      <c r="T195" s="73">
        <v>74.252771861218278</v>
      </c>
      <c r="U195" s="71">
        <v>62436</v>
      </c>
      <c r="V195" s="72">
        <v>304.07142857142856</v>
      </c>
      <c r="W195" s="74">
        <v>86.000046549630568</v>
      </c>
      <c r="X195" s="75">
        <v>0</v>
      </c>
      <c r="Y195" s="76">
        <v>0</v>
      </c>
      <c r="Z195" s="77">
        <v>62436</v>
      </c>
      <c r="AA195" s="78">
        <v>304.07142857142856</v>
      </c>
      <c r="AB195" s="79">
        <v>86.000046549630568</v>
      </c>
      <c r="AC195" s="71">
        <v>142805.1922910313</v>
      </c>
      <c r="AD195" s="72">
        <v>695.47983258619138</v>
      </c>
      <c r="AE195" s="74">
        <v>86.000046549630568</v>
      </c>
      <c r="AF195" s="80"/>
      <c r="AG195" s="81">
        <v>0</v>
      </c>
      <c r="AH195" s="80"/>
      <c r="AI195" s="71">
        <v>69109.726588216319</v>
      </c>
      <c r="AJ195" s="72">
        <v>59.131383906695689</v>
      </c>
      <c r="AK195" s="72">
        <v>0</v>
      </c>
      <c r="AL195" s="82">
        <v>0</v>
      </c>
      <c r="AM195" s="131">
        <v>69109.726588216319</v>
      </c>
      <c r="AN195" s="83"/>
      <c r="AO195" s="84">
        <v>1577.1998707721334</v>
      </c>
      <c r="AP195" s="83"/>
      <c r="AQ195" s="84">
        <v>17386.323024054986</v>
      </c>
      <c r="AR195" s="83"/>
      <c r="AS195" s="211"/>
      <c r="AT195" s="119">
        <v>-103513.60859774007</v>
      </c>
      <c r="AU195" s="119">
        <v>-46099.713017000002</v>
      </c>
      <c r="AV195" s="119">
        <v>-1235.510346</v>
      </c>
      <c r="AW195" s="119">
        <v>-20774</v>
      </c>
      <c r="AX195" s="120">
        <v>-38733.164422000002</v>
      </c>
    </row>
    <row r="196" spans="1:50">
      <c r="A196" s="54">
        <v>690</v>
      </c>
      <c r="B196" s="55">
        <v>6510</v>
      </c>
      <c r="C196" s="57"/>
      <c r="D196" s="65" t="s">
        <v>319</v>
      </c>
      <c r="E196" s="67">
        <v>1419</v>
      </c>
      <c r="F196" s="67">
        <v>2960225</v>
      </c>
      <c r="G196" s="68">
        <v>1.9400000000000002</v>
      </c>
      <c r="H196" s="67">
        <v>1525889.1752577319</v>
      </c>
      <c r="I196" s="67">
        <v>286435</v>
      </c>
      <c r="J196" s="60">
        <v>0</v>
      </c>
      <c r="K196" s="69">
        <v>1.65</v>
      </c>
      <c r="L196" s="67">
        <v>2517717.1391752572</v>
      </c>
      <c r="M196" s="67">
        <v>235903.66666666666</v>
      </c>
      <c r="N196" s="67">
        <v>2753620.8058419242</v>
      </c>
      <c r="O196" s="70">
        <v>1940.5361563368035</v>
      </c>
      <c r="P196" s="70">
        <v>2588.4423122528119</v>
      </c>
      <c r="Q196" s="70">
        <v>74.969264223156927</v>
      </c>
      <c r="R196" s="71">
        <v>340170.16904058203</v>
      </c>
      <c r="S196" s="72">
        <v>239.7252776889232</v>
      </c>
      <c r="T196" s="73">
        <v>84.230636460588883</v>
      </c>
      <c r="U196" s="71">
        <v>64989</v>
      </c>
      <c r="V196" s="72">
        <v>45.799154334038057</v>
      </c>
      <c r="W196" s="74">
        <v>86.000007719791384</v>
      </c>
      <c r="X196" s="75">
        <v>0</v>
      </c>
      <c r="Y196" s="76">
        <v>0</v>
      </c>
      <c r="Z196" s="77">
        <v>64989</v>
      </c>
      <c r="AA196" s="78">
        <v>45.799154334038057</v>
      </c>
      <c r="AB196" s="79">
        <v>86.000007719791384</v>
      </c>
      <c r="AC196" s="71">
        <v>405159.16904058203</v>
      </c>
      <c r="AD196" s="72">
        <v>285.52443202296126</v>
      </c>
      <c r="AE196" s="74">
        <v>86.000007719791384</v>
      </c>
      <c r="AF196" s="80"/>
      <c r="AG196" s="81">
        <v>0</v>
      </c>
      <c r="AH196" s="80"/>
      <c r="AI196" s="71">
        <v>261134.27082957438</v>
      </c>
      <c r="AJ196" s="72">
        <v>74.969264223156927</v>
      </c>
      <c r="AK196" s="72">
        <v>0</v>
      </c>
      <c r="AL196" s="82">
        <v>0</v>
      </c>
      <c r="AM196" s="131">
        <v>261134.27082957438</v>
      </c>
      <c r="AN196" s="83"/>
      <c r="AO196" s="84">
        <v>12853.857016836648</v>
      </c>
      <c r="AP196" s="83"/>
      <c r="AQ196" s="84">
        <v>152588.9175257732</v>
      </c>
      <c r="AR196" s="83"/>
      <c r="AS196" s="211"/>
      <c r="AT196" s="119">
        <v>-713540.40878053836</v>
      </c>
      <c r="AU196" s="119">
        <v>-317774.72079499997</v>
      </c>
      <c r="AV196" s="119">
        <v>-8516.6247179999991</v>
      </c>
      <c r="AW196" s="119">
        <v>-94523</v>
      </c>
      <c r="AX196" s="120">
        <v>-266995.59941299999</v>
      </c>
    </row>
    <row r="197" spans="1:50">
      <c r="A197" s="54">
        <v>691</v>
      </c>
      <c r="B197" s="55">
        <v>6511</v>
      </c>
      <c r="C197" s="57"/>
      <c r="D197" s="65" t="s">
        <v>320</v>
      </c>
      <c r="E197" s="67">
        <v>524.66666666666663</v>
      </c>
      <c r="F197" s="67">
        <v>1070357.6666666667</v>
      </c>
      <c r="G197" s="68">
        <v>1.9400000000000002</v>
      </c>
      <c r="H197" s="67">
        <v>551730.75601374579</v>
      </c>
      <c r="I197" s="67">
        <v>88748.333333333328</v>
      </c>
      <c r="J197" s="60">
        <v>0</v>
      </c>
      <c r="K197" s="69">
        <v>1.65</v>
      </c>
      <c r="L197" s="67">
        <v>910355.74742268038</v>
      </c>
      <c r="M197" s="67">
        <v>83868.320833333346</v>
      </c>
      <c r="N197" s="67">
        <v>994224.06825601368</v>
      </c>
      <c r="O197" s="70">
        <v>1894.9632813011699</v>
      </c>
      <c r="P197" s="70">
        <v>2588.4423122528119</v>
      </c>
      <c r="Q197" s="70">
        <v>73.208634873995592</v>
      </c>
      <c r="R197" s="71">
        <v>134622.77268187239</v>
      </c>
      <c r="S197" s="72">
        <v>256.58724145210749</v>
      </c>
      <c r="T197" s="73">
        <v>83.121439970617232</v>
      </c>
      <c r="U197" s="71">
        <v>39093</v>
      </c>
      <c r="V197" s="72">
        <v>74.510165184243974</v>
      </c>
      <c r="W197" s="74">
        <v>86.000011566806094</v>
      </c>
      <c r="X197" s="75">
        <v>0</v>
      </c>
      <c r="Y197" s="76">
        <v>0</v>
      </c>
      <c r="Z197" s="77">
        <v>39093</v>
      </c>
      <c r="AA197" s="78">
        <v>74.510165184243974</v>
      </c>
      <c r="AB197" s="79">
        <v>86.000011566806094</v>
      </c>
      <c r="AC197" s="71">
        <v>173715.77268187239</v>
      </c>
      <c r="AD197" s="72">
        <v>331.09740663635148</v>
      </c>
      <c r="AE197" s="74">
        <v>86.000011566806094</v>
      </c>
      <c r="AF197" s="80"/>
      <c r="AG197" s="81">
        <v>0</v>
      </c>
      <c r="AH197" s="80"/>
      <c r="AI197" s="71">
        <v>97998.933265105064</v>
      </c>
      <c r="AJ197" s="72">
        <v>73.208634873995592</v>
      </c>
      <c r="AK197" s="72">
        <v>0</v>
      </c>
      <c r="AL197" s="82">
        <v>0</v>
      </c>
      <c r="AM197" s="131">
        <v>97998.933265105064</v>
      </c>
      <c r="AN197" s="83"/>
      <c r="AO197" s="84">
        <v>5552.7757705763424</v>
      </c>
      <c r="AP197" s="83"/>
      <c r="AQ197" s="84">
        <v>55173.075601374578</v>
      </c>
      <c r="AR197" s="83"/>
      <c r="AS197" s="211"/>
      <c r="AT197" s="119">
        <v>-260291.50123121048</v>
      </c>
      <c r="AU197" s="119">
        <v>-115920.637586</v>
      </c>
      <c r="AV197" s="119">
        <v>-3106.7687350000001</v>
      </c>
      <c r="AW197" s="119">
        <v>-55320</v>
      </c>
      <c r="AX197" s="120">
        <v>-97396.986265</v>
      </c>
    </row>
    <row r="198" spans="1:50">
      <c r="A198" s="54">
        <v>692</v>
      </c>
      <c r="B198" s="55">
        <v>6512</v>
      </c>
      <c r="C198" s="57"/>
      <c r="D198" s="65" t="s">
        <v>321</v>
      </c>
      <c r="E198" s="67">
        <v>382.33333333333331</v>
      </c>
      <c r="F198" s="67">
        <v>687806.33333333337</v>
      </c>
      <c r="G198" s="68">
        <v>1.9400000000000002</v>
      </c>
      <c r="H198" s="67">
        <v>354539.34707903786</v>
      </c>
      <c r="I198" s="67">
        <v>43531.666666666664</v>
      </c>
      <c r="J198" s="60">
        <v>0</v>
      </c>
      <c r="K198" s="69">
        <v>1.65</v>
      </c>
      <c r="L198" s="67">
        <v>584989.9226804123</v>
      </c>
      <c r="M198" s="67">
        <v>54237.983333333337</v>
      </c>
      <c r="N198" s="67">
        <v>639227.9060137457</v>
      </c>
      <c r="O198" s="70">
        <v>1671.9125702190386</v>
      </c>
      <c r="P198" s="70">
        <v>2588.4423122528119</v>
      </c>
      <c r="Q198" s="70">
        <v>64.591455730141988</v>
      </c>
      <c r="R198" s="71">
        <v>129655.35240723766</v>
      </c>
      <c r="S198" s="72">
        <v>339.11600455249607</v>
      </c>
      <c r="T198" s="73">
        <v>77.692617109989442</v>
      </c>
      <c r="U198" s="71">
        <v>82214</v>
      </c>
      <c r="V198" s="72">
        <v>215.03225806451613</v>
      </c>
      <c r="W198" s="74">
        <v>86.000017164710627</v>
      </c>
      <c r="X198" s="75">
        <v>0</v>
      </c>
      <c r="Y198" s="76">
        <v>0</v>
      </c>
      <c r="Z198" s="77">
        <v>82214</v>
      </c>
      <c r="AA198" s="78">
        <v>215.03225806451613</v>
      </c>
      <c r="AB198" s="79">
        <v>86.000017164710627</v>
      </c>
      <c r="AC198" s="71">
        <v>211869.35240723766</v>
      </c>
      <c r="AD198" s="72">
        <v>554.14826261701216</v>
      </c>
      <c r="AE198" s="74">
        <v>86.000017164710627</v>
      </c>
      <c r="AF198" s="80"/>
      <c r="AG198" s="81">
        <v>0</v>
      </c>
      <c r="AH198" s="80"/>
      <c r="AI198" s="71">
        <v>28475.657300932908</v>
      </c>
      <c r="AJ198" s="72">
        <v>64.591455730141988</v>
      </c>
      <c r="AK198" s="72">
        <v>0</v>
      </c>
      <c r="AL198" s="82">
        <v>0</v>
      </c>
      <c r="AM198" s="131">
        <v>28475.657300932908</v>
      </c>
      <c r="AN198" s="83"/>
      <c r="AO198" s="84">
        <v>2711.176930653643</v>
      </c>
      <c r="AP198" s="83"/>
      <c r="AQ198" s="84">
        <v>35453.934707903776</v>
      </c>
      <c r="AR198" s="83"/>
      <c r="AS198" s="211"/>
      <c r="AT198" s="119">
        <v>-190444.94009001693</v>
      </c>
      <c r="AU198" s="119">
        <v>-84814.520550000001</v>
      </c>
      <c r="AV198" s="119">
        <v>-2273.0991319999998</v>
      </c>
      <c r="AW198" s="119">
        <v>-23808</v>
      </c>
      <c r="AX198" s="120">
        <v>-71261.501533999995</v>
      </c>
    </row>
    <row r="199" spans="1:50">
      <c r="A199" s="54">
        <v>694</v>
      </c>
      <c r="B199" s="55">
        <v>6514</v>
      </c>
      <c r="C199" s="57"/>
      <c r="D199" s="65" t="s">
        <v>322</v>
      </c>
      <c r="E199" s="67">
        <v>400.33333333333331</v>
      </c>
      <c r="F199" s="67">
        <v>630635</v>
      </c>
      <c r="G199" s="68">
        <v>1.74</v>
      </c>
      <c r="H199" s="67">
        <v>362433.90804597706</v>
      </c>
      <c r="I199" s="67">
        <v>35073.666666666664</v>
      </c>
      <c r="J199" s="60">
        <v>0</v>
      </c>
      <c r="K199" s="69">
        <v>1.65</v>
      </c>
      <c r="L199" s="67">
        <v>598015.94827586191</v>
      </c>
      <c r="M199" s="67">
        <v>53952.047083333331</v>
      </c>
      <c r="N199" s="67">
        <v>651967.9953591954</v>
      </c>
      <c r="O199" s="70">
        <v>1628.5628526874157</v>
      </c>
      <c r="P199" s="70">
        <v>2588.4423122528119</v>
      </c>
      <c r="Q199" s="70">
        <v>62.916714233048545</v>
      </c>
      <c r="R199" s="71">
        <v>142180.54514902504</v>
      </c>
      <c r="S199" s="72">
        <v>355.15540003919665</v>
      </c>
      <c r="T199" s="73">
        <v>76.63752996682058</v>
      </c>
      <c r="U199" s="71">
        <v>97018</v>
      </c>
      <c r="V199" s="72">
        <v>242.34304746044964</v>
      </c>
      <c r="W199" s="74">
        <v>86.000035220010105</v>
      </c>
      <c r="X199" s="75">
        <v>0</v>
      </c>
      <c r="Y199" s="76">
        <v>0</v>
      </c>
      <c r="Z199" s="77">
        <v>97018</v>
      </c>
      <c r="AA199" s="78">
        <v>242.34304746044964</v>
      </c>
      <c r="AB199" s="79">
        <v>86.000035220010105</v>
      </c>
      <c r="AC199" s="71">
        <v>239198.54514902504</v>
      </c>
      <c r="AD199" s="72">
        <v>597.49844749964632</v>
      </c>
      <c r="AE199" s="74">
        <v>86.000035220010105</v>
      </c>
      <c r="AF199" s="80"/>
      <c r="AG199" s="81">
        <v>0</v>
      </c>
      <c r="AH199" s="80"/>
      <c r="AI199" s="71">
        <v>100172.92084490627</v>
      </c>
      <c r="AJ199" s="72">
        <v>62.916714233048545</v>
      </c>
      <c r="AK199" s="72">
        <v>0</v>
      </c>
      <c r="AL199" s="82">
        <v>0</v>
      </c>
      <c r="AM199" s="131">
        <v>100172.92084490627</v>
      </c>
      <c r="AN199" s="83"/>
      <c r="AO199" s="84">
        <v>4870.8987854105017</v>
      </c>
      <c r="AP199" s="83"/>
      <c r="AQ199" s="84">
        <v>36243.3908045977</v>
      </c>
      <c r="AR199" s="83"/>
      <c r="AS199" s="211"/>
      <c r="AT199" s="119">
        <v>-204514.75096737966</v>
      </c>
      <c r="AU199" s="119">
        <v>-91080.500960000005</v>
      </c>
      <c r="AV199" s="119">
        <v>-2441.0325779999998</v>
      </c>
      <c r="AW199" s="119">
        <v>-45411</v>
      </c>
      <c r="AX199" s="120">
        <v>-76526.203494000001</v>
      </c>
    </row>
    <row r="200" spans="1:50">
      <c r="A200" s="54">
        <v>696</v>
      </c>
      <c r="B200" s="55">
        <v>6516</v>
      </c>
      <c r="C200" s="57"/>
      <c r="D200" s="65" t="s">
        <v>323</v>
      </c>
      <c r="E200" s="67">
        <v>334.66666666666669</v>
      </c>
      <c r="F200" s="67">
        <v>660899.33333333337</v>
      </c>
      <c r="G200" s="68">
        <v>1.9400000000000002</v>
      </c>
      <c r="H200" s="67">
        <v>340669.75945017184</v>
      </c>
      <c r="I200" s="67">
        <v>55083</v>
      </c>
      <c r="J200" s="60">
        <v>0</v>
      </c>
      <c r="K200" s="69">
        <v>1.65</v>
      </c>
      <c r="L200" s="67">
        <v>562105.10309278348</v>
      </c>
      <c r="M200" s="67">
        <v>58691.716666666667</v>
      </c>
      <c r="N200" s="67">
        <v>620796.81975945004</v>
      </c>
      <c r="O200" s="70">
        <v>1854.9705769704681</v>
      </c>
      <c r="P200" s="70">
        <v>2588.4423122528119</v>
      </c>
      <c r="Q200" s="70">
        <v>71.663585786311089</v>
      </c>
      <c r="R200" s="71">
        <v>90823.360074228345</v>
      </c>
      <c r="S200" s="72">
        <v>271.38454205446715</v>
      </c>
      <c r="T200" s="73">
        <v>82.148059045375987</v>
      </c>
      <c r="U200" s="71">
        <v>33368</v>
      </c>
      <c r="V200" s="72">
        <v>99.705179282868514</v>
      </c>
      <c r="W200" s="74">
        <v>85.999996514134622</v>
      </c>
      <c r="X200" s="75">
        <v>0</v>
      </c>
      <c r="Y200" s="76">
        <v>0</v>
      </c>
      <c r="Z200" s="77">
        <v>33368</v>
      </c>
      <c r="AA200" s="78">
        <v>99.705179282868514</v>
      </c>
      <c r="AB200" s="79">
        <v>85.999996514134622</v>
      </c>
      <c r="AC200" s="71">
        <v>124191.36007422835</v>
      </c>
      <c r="AD200" s="72">
        <v>371.08972133733567</v>
      </c>
      <c r="AE200" s="74">
        <v>85.999996514134622</v>
      </c>
      <c r="AF200" s="80"/>
      <c r="AG200" s="81">
        <v>0</v>
      </c>
      <c r="AH200" s="80"/>
      <c r="AI200" s="71">
        <v>55348.469223255597</v>
      </c>
      <c r="AJ200" s="72">
        <v>71.663585786311089</v>
      </c>
      <c r="AK200" s="72">
        <v>0</v>
      </c>
      <c r="AL200" s="82">
        <v>0</v>
      </c>
      <c r="AM200" s="131">
        <v>55348.469223255597</v>
      </c>
      <c r="AN200" s="83"/>
      <c r="AO200" s="84">
        <v>2329.7371209436501</v>
      </c>
      <c r="AP200" s="83"/>
      <c r="AQ200" s="84">
        <v>34066.975945017184</v>
      </c>
      <c r="AR200" s="83"/>
      <c r="AS200" s="211"/>
      <c r="AT200" s="119">
        <v>-170847.70351083315</v>
      </c>
      <c r="AU200" s="119">
        <v>-76086.904978999999</v>
      </c>
      <c r="AV200" s="119">
        <v>-2039.191834</v>
      </c>
      <c r="AW200" s="119">
        <v>-13934</v>
      </c>
      <c r="AX200" s="120">
        <v>-63928.523802999996</v>
      </c>
    </row>
    <row r="201" spans="1:50">
      <c r="A201" s="54">
        <v>700</v>
      </c>
      <c r="B201" s="55">
        <v>6520</v>
      </c>
      <c r="C201" s="57"/>
      <c r="D201" s="65" t="s">
        <v>324</v>
      </c>
      <c r="E201" s="67">
        <v>7387</v>
      </c>
      <c r="F201" s="67">
        <v>14736774.333333334</v>
      </c>
      <c r="G201" s="68">
        <v>1.9400000000000002</v>
      </c>
      <c r="H201" s="67">
        <v>7596275.4295532657</v>
      </c>
      <c r="I201" s="67">
        <v>1403813.6666666667</v>
      </c>
      <c r="J201" s="60">
        <v>0</v>
      </c>
      <c r="K201" s="69">
        <v>1.65</v>
      </c>
      <c r="L201" s="67">
        <v>12533854.458762886</v>
      </c>
      <c r="M201" s="67">
        <v>1235869.7070833335</v>
      </c>
      <c r="N201" s="67">
        <v>13769724.165846221</v>
      </c>
      <c r="O201" s="70">
        <v>1864.0482152221769</v>
      </c>
      <c r="P201" s="70">
        <v>2588.4423122528119</v>
      </c>
      <c r="Q201" s="70">
        <v>72.014284668366059</v>
      </c>
      <c r="R201" s="71">
        <v>1979906.7020631621</v>
      </c>
      <c r="S201" s="72">
        <v>268.02581590133508</v>
      </c>
      <c r="T201" s="73">
        <v>82.368999341070619</v>
      </c>
      <c r="U201" s="71">
        <v>694277</v>
      </c>
      <c r="V201" s="72">
        <v>93.986327331799103</v>
      </c>
      <c r="W201" s="74">
        <v>85.999998837829722</v>
      </c>
      <c r="X201" s="75">
        <v>0</v>
      </c>
      <c r="Y201" s="76">
        <v>0</v>
      </c>
      <c r="Z201" s="77">
        <v>694277</v>
      </c>
      <c r="AA201" s="78">
        <v>93.986327331799103</v>
      </c>
      <c r="AB201" s="79">
        <v>85.999998837829722</v>
      </c>
      <c r="AC201" s="71">
        <v>2674183.7020631619</v>
      </c>
      <c r="AD201" s="72">
        <v>362.01214323313417</v>
      </c>
      <c r="AE201" s="74">
        <v>85.999998837829722</v>
      </c>
      <c r="AF201" s="80"/>
      <c r="AG201" s="81">
        <v>0</v>
      </c>
      <c r="AH201" s="80"/>
      <c r="AI201" s="71">
        <v>0</v>
      </c>
      <c r="AJ201" s="72">
        <v>72.014284668366059</v>
      </c>
      <c r="AK201" s="72">
        <v>0</v>
      </c>
      <c r="AL201" s="82">
        <v>0</v>
      </c>
      <c r="AM201" s="131">
        <v>0</v>
      </c>
      <c r="AN201" s="83"/>
      <c r="AO201" s="84">
        <v>144764.0769772926</v>
      </c>
      <c r="AP201" s="83"/>
      <c r="AQ201" s="84">
        <v>759627.5429553265</v>
      </c>
      <c r="AR201" s="83"/>
      <c r="AS201" s="211"/>
      <c r="AT201" s="119">
        <v>-3661165.7875880301</v>
      </c>
      <c r="AU201" s="119">
        <v>-1630497.6166980001</v>
      </c>
      <c r="AV201" s="119">
        <v>-43698.681474999998</v>
      </c>
      <c r="AW201" s="119">
        <v>-641096</v>
      </c>
      <c r="AX201" s="120">
        <v>-1369950.6600879999</v>
      </c>
    </row>
    <row r="202" spans="1:50">
      <c r="A202" s="54">
        <v>701</v>
      </c>
      <c r="B202" s="55">
        <v>6521</v>
      </c>
      <c r="C202" s="57"/>
      <c r="D202" s="65" t="s">
        <v>325</v>
      </c>
      <c r="E202" s="67">
        <v>451.33333333333331</v>
      </c>
      <c r="F202" s="67">
        <v>883533.66666666663</v>
      </c>
      <c r="G202" s="68">
        <v>2</v>
      </c>
      <c r="H202" s="67">
        <v>441766.83333333331</v>
      </c>
      <c r="I202" s="67">
        <v>72772</v>
      </c>
      <c r="J202" s="60">
        <v>0</v>
      </c>
      <c r="K202" s="69">
        <v>1.65</v>
      </c>
      <c r="L202" s="67">
        <v>728915.27499999991</v>
      </c>
      <c r="M202" s="67">
        <v>75632.775000000009</v>
      </c>
      <c r="N202" s="67">
        <v>804548.04999999993</v>
      </c>
      <c r="O202" s="70">
        <v>1782.6027695716396</v>
      </c>
      <c r="P202" s="70">
        <v>2588.4423122528119</v>
      </c>
      <c r="Q202" s="70">
        <v>68.867780484556292</v>
      </c>
      <c r="R202" s="71">
        <v>134569.83136413788</v>
      </c>
      <c r="S202" s="72">
        <v>298.16063079203371</v>
      </c>
      <c r="T202" s="73">
        <v>80.386701705270468</v>
      </c>
      <c r="U202" s="71">
        <v>65577</v>
      </c>
      <c r="V202" s="72">
        <v>145.29615952732644</v>
      </c>
      <c r="W202" s="74">
        <v>85.999967986676211</v>
      </c>
      <c r="X202" s="75">
        <v>0</v>
      </c>
      <c r="Y202" s="76">
        <v>0</v>
      </c>
      <c r="Z202" s="77">
        <v>65577</v>
      </c>
      <c r="AA202" s="78">
        <v>145.29615952732644</v>
      </c>
      <c r="AB202" s="79">
        <v>85.999967986676211</v>
      </c>
      <c r="AC202" s="71">
        <v>200146.83136413788</v>
      </c>
      <c r="AD202" s="72">
        <v>443.45679031936015</v>
      </c>
      <c r="AE202" s="74">
        <v>85.999967986676211</v>
      </c>
      <c r="AF202" s="80"/>
      <c r="AG202" s="81">
        <v>0</v>
      </c>
      <c r="AH202" s="80"/>
      <c r="AI202" s="71">
        <v>49967.554043483469</v>
      </c>
      <c r="AJ202" s="72">
        <v>68.867780484556292</v>
      </c>
      <c r="AK202" s="72">
        <v>0</v>
      </c>
      <c r="AL202" s="82">
        <v>0</v>
      </c>
      <c r="AM202" s="131">
        <v>49967.554043483469</v>
      </c>
      <c r="AN202" s="83"/>
      <c r="AO202" s="84">
        <v>4687.7553643234423</v>
      </c>
      <c r="AP202" s="83"/>
      <c r="AQ202" s="84">
        <v>44176.683333333327</v>
      </c>
      <c r="AR202" s="83"/>
      <c r="AS202" s="211"/>
      <c r="AT202" s="119">
        <v>-229136.92000276444</v>
      </c>
      <c r="AU202" s="119">
        <v>-102045.966678</v>
      </c>
      <c r="AV202" s="119">
        <v>-2734.916107</v>
      </c>
      <c r="AW202" s="119">
        <v>-28576</v>
      </c>
      <c r="AX202" s="120">
        <v>-85739.431924000004</v>
      </c>
    </row>
    <row r="203" spans="1:50">
      <c r="A203" s="54">
        <v>703</v>
      </c>
      <c r="B203" s="55">
        <v>6523</v>
      </c>
      <c r="C203" s="57"/>
      <c r="D203" s="65" t="s">
        <v>326</v>
      </c>
      <c r="E203" s="67">
        <v>2332</v>
      </c>
      <c r="F203" s="67">
        <v>4174534</v>
      </c>
      <c r="G203" s="68">
        <v>1.97</v>
      </c>
      <c r="H203" s="67">
        <v>2119052.7918781727</v>
      </c>
      <c r="I203" s="67">
        <v>444032.66666666669</v>
      </c>
      <c r="J203" s="60">
        <v>0</v>
      </c>
      <c r="K203" s="69">
        <v>1.65</v>
      </c>
      <c r="L203" s="67">
        <v>3496437.1065989845</v>
      </c>
      <c r="M203" s="67">
        <v>367135.65833333338</v>
      </c>
      <c r="N203" s="67">
        <v>3863572.7649323181</v>
      </c>
      <c r="O203" s="70">
        <v>1656.7636213260369</v>
      </c>
      <c r="P203" s="70">
        <v>2588.4423122528119</v>
      </c>
      <c r="Q203" s="70">
        <v>64.006202243081759</v>
      </c>
      <c r="R203" s="71">
        <v>803889.64167925878</v>
      </c>
      <c r="S203" s="72">
        <v>344.72111564290685</v>
      </c>
      <c r="T203" s="73">
        <v>77.323907413141512</v>
      </c>
      <c r="U203" s="71">
        <v>523710</v>
      </c>
      <c r="V203" s="72">
        <v>224.5754716981132</v>
      </c>
      <c r="W203" s="74">
        <v>85.999993051019118</v>
      </c>
      <c r="X203" s="75">
        <v>0</v>
      </c>
      <c r="Y203" s="76">
        <v>0</v>
      </c>
      <c r="Z203" s="77">
        <v>523710</v>
      </c>
      <c r="AA203" s="78">
        <v>224.5754716981132</v>
      </c>
      <c r="AB203" s="79">
        <v>85.999993051019118</v>
      </c>
      <c r="AC203" s="71">
        <v>1327599.6416792588</v>
      </c>
      <c r="AD203" s="72">
        <v>569.29658734102009</v>
      </c>
      <c r="AE203" s="74">
        <v>85.999993051019118</v>
      </c>
      <c r="AF203" s="80"/>
      <c r="AG203" s="81">
        <v>0</v>
      </c>
      <c r="AH203" s="80"/>
      <c r="AI203" s="71">
        <v>0</v>
      </c>
      <c r="AJ203" s="72">
        <v>64.006202243081759</v>
      </c>
      <c r="AK203" s="72">
        <v>0</v>
      </c>
      <c r="AL203" s="82">
        <v>0</v>
      </c>
      <c r="AM203" s="131">
        <v>0</v>
      </c>
      <c r="AN203" s="83"/>
      <c r="AO203" s="84">
        <v>44472.963994259364</v>
      </c>
      <c r="AP203" s="83"/>
      <c r="AQ203" s="84">
        <v>211905.27918781727</v>
      </c>
      <c r="AR203" s="83"/>
      <c r="AS203" s="211"/>
      <c r="AT203" s="119">
        <v>-1163774.3568561459</v>
      </c>
      <c r="AU203" s="119">
        <v>-518286.09391599998</v>
      </c>
      <c r="AV203" s="119">
        <v>-13890.494962000001</v>
      </c>
      <c r="AW203" s="119">
        <v>-156420</v>
      </c>
      <c r="AX203" s="120">
        <v>-435466.06214200001</v>
      </c>
    </row>
    <row r="204" spans="1:50">
      <c r="A204" s="54">
        <v>704</v>
      </c>
      <c r="B204" s="55">
        <v>6524</v>
      </c>
      <c r="C204" s="57"/>
      <c r="D204" s="65" t="s">
        <v>327</v>
      </c>
      <c r="E204" s="67">
        <v>203</v>
      </c>
      <c r="F204" s="67">
        <v>382173.33333333331</v>
      </c>
      <c r="G204" s="68">
        <v>1.9400000000000002</v>
      </c>
      <c r="H204" s="67">
        <v>196996.56357388315</v>
      </c>
      <c r="I204" s="67">
        <v>23920.666666666668</v>
      </c>
      <c r="J204" s="60">
        <v>0</v>
      </c>
      <c r="K204" s="69">
        <v>1.65</v>
      </c>
      <c r="L204" s="67">
        <v>325044.32989690721</v>
      </c>
      <c r="M204" s="67">
        <v>27170.233333333334</v>
      </c>
      <c r="N204" s="67">
        <v>352214.56323024054</v>
      </c>
      <c r="O204" s="70">
        <v>1735.0471095085741</v>
      </c>
      <c r="P204" s="70">
        <v>2588.4423122528119</v>
      </c>
      <c r="Q204" s="70">
        <v>67.030549658976241</v>
      </c>
      <c r="R204" s="71">
        <v>64098.513678119714</v>
      </c>
      <c r="S204" s="72">
        <v>315.75622501536805</v>
      </c>
      <c r="T204" s="73">
        <v>79.229246285155028</v>
      </c>
      <c r="U204" s="71">
        <v>35577</v>
      </c>
      <c r="V204" s="72">
        <v>175.25615763546799</v>
      </c>
      <c r="W204" s="74">
        <v>85.999965369983187</v>
      </c>
      <c r="X204" s="75">
        <v>0</v>
      </c>
      <c r="Y204" s="76">
        <v>0</v>
      </c>
      <c r="Z204" s="77">
        <v>35577</v>
      </c>
      <c r="AA204" s="78">
        <v>175.25615763546799</v>
      </c>
      <c r="AB204" s="79">
        <v>85.999965369983187</v>
      </c>
      <c r="AC204" s="71">
        <v>99675.513678119722</v>
      </c>
      <c r="AD204" s="72">
        <v>491.012382650836</v>
      </c>
      <c r="AE204" s="74">
        <v>85.999965369983187</v>
      </c>
      <c r="AF204" s="80"/>
      <c r="AG204" s="81">
        <v>0</v>
      </c>
      <c r="AH204" s="80"/>
      <c r="AI204" s="71">
        <v>142208.69472443711</v>
      </c>
      <c r="AJ204" s="72">
        <v>67.030549658976241</v>
      </c>
      <c r="AK204" s="72">
        <v>0</v>
      </c>
      <c r="AL204" s="82">
        <v>0</v>
      </c>
      <c r="AM204" s="131">
        <v>142208.69472443711</v>
      </c>
      <c r="AN204" s="83"/>
      <c r="AO204" s="84">
        <v>2120.9333227297129</v>
      </c>
      <c r="AP204" s="83"/>
      <c r="AQ204" s="84">
        <v>19699.656357388318</v>
      </c>
      <c r="AR204" s="83"/>
      <c r="AS204" s="211"/>
      <c r="AT204" s="119">
        <v>-97483.689650298911</v>
      </c>
      <c r="AU204" s="119">
        <v>-43414.292841000002</v>
      </c>
      <c r="AV204" s="119">
        <v>-1163.5388700000001</v>
      </c>
      <c r="AW204" s="119">
        <v>-19788</v>
      </c>
      <c r="AX204" s="120">
        <v>-36476.863581999998</v>
      </c>
    </row>
    <row r="205" spans="1:50">
      <c r="A205" s="54">
        <v>706</v>
      </c>
      <c r="B205" s="55">
        <v>6526</v>
      </c>
      <c r="C205" s="57"/>
      <c r="D205" s="65" t="s">
        <v>328</v>
      </c>
      <c r="E205" s="67">
        <v>619</v>
      </c>
      <c r="F205" s="67">
        <v>1021652.6666666666</v>
      </c>
      <c r="G205" s="68">
        <v>1.95</v>
      </c>
      <c r="H205" s="67">
        <v>523924.4444444445</v>
      </c>
      <c r="I205" s="67">
        <v>97428.666666666672</v>
      </c>
      <c r="J205" s="60">
        <v>0</v>
      </c>
      <c r="K205" s="69">
        <v>1.65</v>
      </c>
      <c r="L205" s="67">
        <v>864475.33333333337</v>
      </c>
      <c r="M205" s="67">
        <v>87346.08666666667</v>
      </c>
      <c r="N205" s="67">
        <v>951821.41999999993</v>
      </c>
      <c r="O205" s="70">
        <v>1537.6759612277867</v>
      </c>
      <c r="P205" s="70">
        <v>2588.4423122528119</v>
      </c>
      <c r="Q205" s="70">
        <v>59.405456090288268</v>
      </c>
      <c r="R205" s="71">
        <v>240657.01737526155</v>
      </c>
      <c r="S205" s="72">
        <v>388.7835498792594</v>
      </c>
      <c r="T205" s="73">
        <v>74.425437336881615</v>
      </c>
      <c r="U205" s="71">
        <v>185453</v>
      </c>
      <c r="V205" s="72">
        <v>299.6009693053312</v>
      </c>
      <c r="W205" s="74">
        <v>86.000003549430431</v>
      </c>
      <c r="X205" s="75">
        <v>0</v>
      </c>
      <c r="Y205" s="76">
        <v>0</v>
      </c>
      <c r="Z205" s="77">
        <v>185453</v>
      </c>
      <c r="AA205" s="78">
        <v>299.6009693053312</v>
      </c>
      <c r="AB205" s="79">
        <v>86.000003549430431</v>
      </c>
      <c r="AC205" s="71">
        <v>426110.01737526152</v>
      </c>
      <c r="AD205" s="72">
        <v>688.38451918459054</v>
      </c>
      <c r="AE205" s="74">
        <v>86.000003549430431</v>
      </c>
      <c r="AF205" s="80"/>
      <c r="AG205" s="81">
        <v>0</v>
      </c>
      <c r="AH205" s="80"/>
      <c r="AI205" s="71">
        <v>110226.48661389499</v>
      </c>
      <c r="AJ205" s="72">
        <v>59.405456090288268</v>
      </c>
      <c r="AK205" s="72">
        <v>0</v>
      </c>
      <c r="AL205" s="82">
        <v>0</v>
      </c>
      <c r="AM205" s="131">
        <v>110226.48661389499</v>
      </c>
      <c r="AN205" s="83"/>
      <c r="AO205" s="84">
        <v>4831.0971320893368</v>
      </c>
      <c r="AP205" s="83"/>
      <c r="AQ205" s="84">
        <v>52392.444444444445</v>
      </c>
      <c r="AR205" s="83"/>
      <c r="AS205" s="211"/>
      <c r="AT205" s="119">
        <v>-315063.26500380109</v>
      </c>
      <c r="AU205" s="119">
        <v>-140313.20418199999</v>
      </c>
      <c r="AV205" s="119">
        <v>-3760.5096469999999</v>
      </c>
      <c r="AW205" s="119">
        <v>-43806</v>
      </c>
      <c r="AX205" s="120">
        <v>-117891.71889600001</v>
      </c>
    </row>
    <row r="206" spans="1:50">
      <c r="A206" s="54">
        <v>707</v>
      </c>
      <c r="B206" s="55">
        <v>6527</v>
      </c>
      <c r="C206" s="57"/>
      <c r="D206" s="65" t="s">
        <v>329</v>
      </c>
      <c r="E206" s="67">
        <v>153.66666666666666</v>
      </c>
      <c r="F206" s="67">
        <v>219253</v>
      </c>
      <c r="G206" s="68">
        <v>1.84</v>
      </c>
      <c r="H206" s="67">
        <v>119159.23913043477</v>
      </c>
      <c r="I206" s="67">
        <v>22989.333333333332</v>
      </c>
      <c r="J206" s="60">
        <v>0</v>
      </c>
      <c r="K206" s="69">
        <v>1.65</v>
      </c>
      <c r="L206" s="67">
        <v>196612.74456521738</v>
      </c>
      <c r="M206" s="67">
        <v>20427.541666666668</v>
      </c>
      <c r="N206" s="67">
        <v>217040.28623188403</v>
      </c>
      <c r="O206" s="70">
        <v>1412.4096717910024</v>
      </c>
      <c r="P206" s="70">
        <v>2588.4423122528119</v>
      </c>
      <c r="Q206" s="70">
        <v>54.566009259898586</v>
      </c>
      <c r="R206" s="71">
        <v>66865.295827856942</v>
      </c>
      <c r="S206" s="72">
        <v>435.13207697086949</v>
      </c>
      <c r="T206" s="73">
        <v>71.376585833736115</v>
      </c>
      <c r="U206" s="71">
        <v>58166</v>
      </c>
      <c r="V206" s="72">
        <v>378.5206073752712</v>
      </c>
      <c r="W206" s="74">
        <v>86.000076014818475</v>
      </c>
      <c r="X206" s="75">
        <v>0</v>
      </c>
      <c r="Y206" s="76">
        <v>0</v>
      </c>
      <c r="Z206" s="77">
        <v>58166</v>
      </c>
      <c r="AA206" s="78">
        <v>378.5206073752712</v>
      </c>
      <c r="AB206" s="79">
        <v>86.000076014818475</v>
      </c>
      <c r="AC206" s="71">
        <v>125031.29582785694</v>
      </c>
      <c r="AD206" s="72">
        <v>813.65268434614063</v>
      </c>
      <c r="AE206" s="74">
        <v>86.000076014818475</v>
      </c>
      <c r="AF206" s="80"/>
      <c r="AG206" s="81">
        <v>0</v>
      </c>
      <c r="AH206" s="80"/>
      <c r="AI206" s="71">
        <v>43133.586360807618</v>
      </c>
      <c r="AJ206" s="72">
        <v>54.566009259898586</v>
      </c>
      <c r="AK206" s="72">
        <v>0</v>
      </c>
      <c r="AL206" s="82">
        <v>0</v>
      </c>
      <c r="AM206" s="131">
        <v>43133.586360807618</v>
      </c>
      <c r="AN206" s="83"/>
      <c r="AO206" s="84">
        <v>2169.2065504563147</v>
      </c>
      <c r="AP206" s="83"/>
      <c r="AQ206" s="84">
        <v>11915.923913043478</v>
      </c>
      <c r="AR206" s="83"/>
      <c r="AS206" s="211"/>
      <c r="AT206" s="119">
        <v>-75373.986843014616</v>
      </c>
      <c r="AU206" s="119">
        <v>-33567.752197000002</v>
      </c>
      <c r="AV206" s="119">
        <v>-899.64345600000001</v>
      </c>
      <c r="AW206" s="119">
        <v>-10419</v>
      </c>
      <c r="AX206" s="120">
        <v>-28203.760501000001</v>
      </c>
    </row>
    <row r="207" spans="1:50">
      <c r="A207" s="54">
        <v>708</v>
      </c>
      <c r="B207" s="55">
        <v>6528</v>
      </c>
      <c r="C207" s="57"/>
      <c r="D207" s="65" t="s">
        <v>330</v>
      </c>
      <c r="E207" s="67">
        <v>37</v>
      </c>
      <c r="F207" s="67">
        <v>50804.333333333336</v>
      </c>
      <c r="G207" s="68">
        <v>2.2000000000000002</v>
      </c>
      <c r="H207" s="67">
        <v>23092.878787878784</v>
      </c>
      <c r="I207" s="67">
        <v>4572.333333333333</v>
      </c>
      <c r="J207" s="60">
        <v>0</v>
      </c>
      <c r="K207" s="69">
        <v>1.65</v>
      </c>
      <c r="L207" s="67">
        <v>38103.249999999993</v>
      </c>
      <c r="M207" s="67">
        <v>3810.7291666666665</v>
      </c>
      <c r="N207" s="67">
        <v>41913.979166666664</v>
      </c>
      <c r="O207" s="70">
        <v>1132.8102477477478</v>
      </c>
      <c r="P207" s="70">
        <v>2588.4423122528119</v>
      </c>
      <c r="Q207" s="70">
        <v>43.764168217518566</v>
      </c>
      <c r="R207" s="71">
        <v>19927.602963074329</v>
      </c>
      <c r="S207" s="72">
        <v>538.5838638668738</v>
      </c>
      <c r="T207" s="73">
        <v>64.571425977036697</v>
      </c>
      <c r="U207" s="71">
        <v>20523</v>
      </c>
      <c r="V207" s="72">
        <v>554.67567567567562</v>
      </c>
      <c r="W207" s="74">
        <v>86.000363104591301</v>
      </c>
      <c r="X207" s="75">
        <v>0</v>
      </c>
      <c r="Y207" s="76">
        <v>0</v>
      </c>
      <c r="Z207" s="77">
        <v>20523</v>
      </c>
      <c r="AA207" s="78">
        <v>554.67567567567562</v>
      </c>
      <c r="AB207" s="79">
        <v>86.000363104591301</v>
      </c>
      <c r="AC207" s="71">
        <v>40450.602963074329</v>
      </c>
      <c r="AD207" s="72">
        <v>1093.2595395425494</v>
      </c>
      <c r="AE207" s="74">
        <v>86.000363104591301</v>
      </c>
      <c r="AF207" s="80"/>
      <c r="AG207" s="81">
        <v>0</v>
      </c>
      <c r="AH207" s="80"/>
      <c r="AI207" s="71">
        <v>44399.999999999993</v>
      </c>
      <c r="AJ207" s="72">
        <v>43.764168217518566</v>
      </c>
      <c r="AK207" s="72">
        <v>0</v>
      </c>
      <c r="AL207" s="82">
        <v>0</v>
      </c>
      <c r="AM207" s="131">
        <v>44399.999999999993</v>
      </c>
      <c r="AN207" s="83"/>
      <c r="AO207" s="84">
        <v>452.8813053912246</v>
      </c>
      <c r="AP207" s="83"/>
      <c r="AQ207" s="84">
        <v>2309.2878787878785</v>
      </c>
      <c r="AR207" s="83"/>
      <c r="AS207" s="211"/>
      <c r="AT207" s="119">
        <v>-18592.250087943605</v>
      </c>
      <c r="AU207" s="119">
        <v>-8280.0455419999998</v>
      </c>
      <c r="AV207" s="119">
        <v>-221.91205299999999</v>
      </c>
      <c r="AW207" s="119">
        <v>-1516</v>
      </c>
      <c r="AX207" s="120">
        <v>-6956.9275900000002</v>
      </c>
    </row>
    <row r="208" spans="1:50">
      <c r="A208" s="54">
        <v>709</v>
      </c>
      <c r="B208" s="55">
        <v>6529</v>
      </c>
      <c r="C208" s="57"/>
      <c r="D208" s="65" t="s">
        <v>331</v>
      </c>
      <c r="E208" s="67">
        <v>64.666666666666671</v>
      </c>
      <c r="F208" s="67">
        <v>68993.666666666672</v>
      </c>
      <c r="G208" s="68">
        <v>1.74</v>
      </c>
      <c r="H208" s="67">
        <v>39651.532567049813</v>
      </c>
      <c r="I208" s="67">
        <v>7638</v>
      </c>
      <c r="J208" s="60">
        <v>0</v>
      </c>
      <c r="K208" s="69">
        <v>1.65</v>
      </c>
      <c r="L208" s="67">
        <v>65425.028735632171</v>
      </c>
      <c r="M208" s="67">
        <v>8000.729166666667</v>
      </c>
      <c r="N208" s="67">
        <v>73425.757902298836</v>
      </c>
      <c r="O208" s="70">
        <v>1135.4498644685386</v>
      </c>
      <c r="P208" s="70">
        <v>2588.4423122528119</v>
      </c>
      <c r="Q208" s="70">
        <v>43.866145252443999</v>
      </c>
      <c r="R208" s="71">
        <v>34765.265967318388</v>
      </c>
      <c r="S208" s="72">
        <v>537.60720568018121</v>
      </c>
      <c r="T208" s="73">
        <v>64.635671509039724</v>
      </c>
      <c r="U208" s="71">
        <v>35761</v>
      </c>
      <c r="V208" s="72">
        <v>553.0051546391752</v>
      </c>
      <c r="W208" s="74">
        <v>86.000070940367038</v>
      </c>
      <c r="X208" s="75">
        <v>0</v>
      </c>
      <c r="Y208" s="76">
        <v>0</v>
      </c>
      <c r="Z208" s="77">
        <v>35761</v>
      </c>
      <c r="AA208" s="78">
        <v>553.0051546391752</v>
      </c>
      <c r="AB208" s="79">
        <v>86.000070940367038</v>
      </c>
      <c r="AC208" s="71">
        <v>70526.265967318381</v>
      </c>
      <c r="AD208" s="72">
        <v>1090.6123603193564</v>
      </c>
      <c r="AE208" s="74">
        <v>86.00007094036701</v>
      </c>
      <c r="AF208" s="80"/>
      <c r="AG208" s="81">
        <v>0</v>
      </c>
      <c r="AH208" s="80"/>
      <c r="AI208" s="71">
        <v>77600</v>
      </c>
      <c r="AJ208" s="72">
        <v>43.866145252443999</v>
      </c>
      <c r="AK208" s="72">
        <v>0</v>
      </c>
      <c r="AL208" s="82">
        <v>0</v>
      </c>
      <c r="AM208" s="131">
        <v>77600</v>
      </c>
      <c r="AN208" s="83"/>
      <c r="AO208" s="84">
        <v>50.246025842707255</v>
      </c>
      <c r="AP208" s="83"/>
      <c r="AQ208" s="84">
        <v>3965.1532567049812</v>
      </c>
      <c r="AR208" s="83"/>
      <c r="AS208" s="211"/>
      <c r="AT208" s="119">
        <v>-31154.581228446044</v>
      </c>
      <c r="AU208" s="119">
        <v>-13874.670908</v>
      </c>
      <c r="AV208" s="119">
        <v>-371.85262899999998</v>
      </c>
      <c r="AW208" s="119">
        <v>-2541</v>
      </c>
      <c r="AX208" s="120">
        <v>-11657.554340999999</v>
      </c>
    </row>
    <row r="209" spans="1:50">
      <c r="A209" s="54">
        <v>711</v>
      </c>
      <c r="B209" s="55">
        <v>6531</v>
      </c>
      <c r="C209" s="57"/>
      <c r="D209" s="65" t="s">
        <v>332</v>
      </c>
      <c r="E209" s="67">
        <v>276.66666666666669</v>
      </c>
      <c r="F209" s="67">
        <v>505968.33333333331</v>
      </c>
      <c r="G209" s="68">
        <v>1.8</v>
      </c>
      <c r="H209" s="67">
        <v>281093.51851851848</v>
      </c>
      <c r="I209" s="67">
        <v>51643</v>
      </c>
      <c r="J209" s="60">
        <v>0</v>
      </c>
      <c r="K209" s="69">
        <v>1.65</v>
      </c>
      <c r="L209" s="67">
        <v>463804.3055555555</v>
      </c>
      <c r="M209" s="67">
        <v>42069.529166666667</v>
      </c>
      <c r="N209" s="67">
        <v>505873.83472222224</v>
      </c>
      <c r="O209" s="70">
        <v>1828.4596435742972</v>
      </c>
      <c r="P209" s="70">
        <v>2588.4423122528119</v>
      </c>
      <c r="Q209" s="70">
        <v>70.639381643507619</v>
      </c>
      <c r="R209" s="71">
        <v>77796.892517057306</v>
      </c>
      <c r="S209" s="72">
        <v>281.19358741105049</v>
      </c>
      <c r="T209" s="73">
        <v>81.502810435409813</v>
      </c>
      <c r="U209" s="71">
        <v>32206</v>
      </c>
      <c r="V209" s="72">
        <v>116.40722891566264</v>
      </c>
      <c r="W209" s="74">
        <v>86.00000275700917</v>
      </c>
      <c r="X209" s="75">
        <v>0</v>
      </c>
      <c r="Y209" s="76">
        <v>0</v>
      </c>
      <c r="Z209" s="77">
        <v>32206</v>
      </c>
      <c r="AA209" s="78">
        <v>116.40722891566264</v>
      </c>
      <c r="AB209" s="79">
        <v>86.00000275700917</v>
      </c>
      <c r="AC209" s="71">
        <v>110002.89251705731</v>
      </c>
      <c r="AD209" s="72">
        <v>397.60081632671313</v>
      </c>
      <c r="AE209" s="74">
        <v>86.00000275700917</v>
      </c>
      <c r="AF209" s="80"/>
      <c r="AG209" s="81">
        <v>0</v>
      </c>
      <c r="AH209" s="80"/>
      <c r="AI209" s="71">
        <v>111718.32022608886</v>
      </c>
      <c r="AJ209" s="72">
        <v>70.639381643507619</v>
      </c>
      <c r="AK209" s="72">
        <v>0</v>
      </c>
      <c r="AL209" s="82">
        <v>0</v>
      </c>
      <c r="AM209" s="131">
        <v>111718.32022608886</v>
      </c>
      <c r="AN209" s="83"/>
      <c r="AO209" s="84">
        <v>1909.5102091589386</v>
      </c>
      <c r="AP209" s="83"/>
      <c r="AQ209" s="84">
        <v>28109.351851851854</v>
      </c>
      <c r="AR209" s="83"/>
      <c r="AS209" s="211"/>
      <c r="AT209" s="119">
        <v>-142708.08175610765</v>
      </c>
      <c r="AU209" s="119">
        <v>-63554.944158999999</v>
      </c>
      <c r="AV209" s="119">
        <v>-1703.324944</v>
      </c>
      <c r="AW209" s="119">
        <v>-31111</v>
      </c>
      <c r="AX209" s="120">
        <v>-53399.119882999999</v>
      </c>
    </row>
    <row r="210" spans="1:50">
      <c r="A210" s="54">
        <v>713</v>
      </c>
      <c r="B210" s="55">
        <v>6533</v>
      </c>
      <c r="C210" s="57"/>
      <c r="D210" s="65" t="s">
        <v>333</v>
      </c>
      <c r="E210" s="67">
        <v>3580.6666666666665</v>
      </c>
      <c r="F210" s="67">
        <v>6708794.666666667</v>
      </c>
      <c r="G210" s="68">
        <v>1.92</v>
      </c>
      <c r="H210" s="67">
        <v>3494163.8888888895</v>
      </c>
      <c r="I210" s="67">
        <v>645702.33333333337</v>
      </c>
      <c r="J210" s="60">
        <v>0</v>
      </c>
      <c r="K210" s="69">
        <v>1.65</v>
      </c>
      <c r="L210" s="67">
        <v>5765370.416666667</v>
      </c>
      <c r="M210" s="67">
        <v>525705.01250000007</v>
      </c>
      <c r="N210" s="67">
        <v>6291075.4291666672</v>
      </c>
      <c r="O210" s="70">
        <v>1756.9564594582016</v>
      </c>
      <c r="P210" s="70">
        <v>2588.4423122528119</v>
      </c>
      <c r="Q210" s="70">
        <v>67.876979569579859</v>
      </c>
      <c r="R210" s="71">
        <v>1101591.2604554303</v>
      </c>
      <c r="S210" s="72">
        <v>307.64976553400584</v>
      </c>
      <c r="T210" s="73">
        <v>79.762497128835307</v>
      </c>
      <c r="U210" s="71">
        <v>578114</v>
      </c>
      <c r="V210" s="72">
        <v>161.45429156581642</v>
      </c>
      <c r="W210" s="74">
        <v>86.000004945855096</v>
      </c>
      <c r="X210" s="75">
        <v>0</v>
      </c>
      <c r="Y210" s="76">
        <v>0</v>
      </c>
      <c r="Z210" s="77">
        <v>578114</v>
      </c>
      <c r="AA210" s="78">
        <v>161.45429156581642</v>
      </c>
      <c r="AB210" s="79">
        <v>86.000004945855096</v>
      </c>
      <c r="AC210" s="71">
        <v>1679705.2604554303</v>
      </c>
      <c r="AD210" s="72">
        <v>469.10405709982228</v>
      </c>
      <c r="AE210" s="74">
        <v>86.000004945855096</v>
      </c>
      <c r="AF210" s="80"/>
      <c r="AG210" s="81">
        <v>0</v>
      </c>
      <c r="AH210" s="80"/>
      <c r="AI210" s="71">
        <v>0</v>
      </c>
      <c r="AJ210" s="72">
        <v>67.876979569579859</v>
      </c>
      <c r="AK210" s="72">
        <v>0</v>
      </c>
      <c r="AL210" s="82">
        <v>0</v>
      </c>
      <c r="AM210" s="131">
        <v>0</v>
      </c>
      <c r="AN210" s="83"/>
      <c r="AO210" s="84">
        <v>72736.039477480575</v>
      </c>
      <c r="AP210" s="83"/>
      <c r="AQ210" s="84">
        <v>349416.38888888893</v>
      </c>
      <c r="AR210" s="83"/>
      <c r="AS210" s="211"/>
      <c r="AT210" s="119">
        <v>-1787870.9679163068</v>
      </c>
      <c r="AU210" s="119">
        <v>-796227.08210400003</v>
      </c>
      <c r="AV210" s="119">
        <v>-21339.542778999999</v>
      </c>
      <c r="AW210" s="119">
        <v>-217459</v>
      </c>
      <c r="AX210" s="120">
        <v>-668993.19909300003</v>
      </c>
    </row>
    <row r="211" spans="1:50">
      <c r="A211" s="54">
        <v>715</v>
      </c>
      <c r="B211" s="55">
        <v>6535</v>
      </c>
      <c r="C211" s="57"/>
      <c r="D211" s="65" t="s">
        <v>334</v>
      </c>
      <c r="E211" s="67">
        <v>42.333333333333336</v>
      </c>
      <c r="F211" s="67">
        <v>48987.333333333336</v>
      </c>
      <c r="G211" s="68">
        <v>2</v>
      </c>
      <c r="H211" s="67">
        <v>24493.666666666668</v>
      </c>
      <c r="I211" s="67">
        <v>4137.666666666667</v>
      </c>
      <c r="J211" s="60">
        <v>0</v>
      </c>
      <c r="K211" s="69">
        <v>1.65</v>
      </c>
      <c r="L211" s="67">
        <v>40414.549999999996</v>
      </c>
      <c r="M211" s="67">
        <v>4305.0166666666673</v>
      </c>
      <c r="N211" s="67">
        <v>44719.566666666658</v>
      </c>
      <c r="O211" s="70">
        <v>1056.3677165354329</v>
      </c>
      <c r="P211" s="70">
        <v>2588.4423122528119</v>
      </c>
      <c r="Q211" s="70">
        <v>40.810942995907027</v>
      </c>
      <c r="R211" s="71">
        <v>23997.395084253214</v>
      </c>
      <c r="S211" s="72">
        <v>566.86760041543027</v>
      </c>
      <c r="T211" s="73">
        <v>62.710894087421423</v>
      </c>
      <c r="U211" s="71">
        <v>25520</v>
      </c>
      <c r="V211" s="72">
        <v>602.83464566929126</v>
      </c>
      <c r="W211" s="74">
        <v>86.000369878157642</v>
      </c>
      <c r="X211" s="75">
        <v>0</v>
      </c>
      <c r="Y211" s="76">
        <v>0</v>
      </c>
      <c r="Z211" s="77">
        <v>25520</v>
      </c>
      <c r="AA211" s="78">
        <v>602.83464566929126</v>
      </c>
      <c r="AB211" s="79">
        <v>86.000369878157642</v>
      </c>
      <c r="AC211" s="71">
        <v>49517.395084253214</v>
      </c>
      <c r="AD211" s="72">
        <v>1169.7022460847215</v>
      </c>
      <c r="AE211" s="74">
        <v>86.000369878157642</v>
      </c>
      <c r="AF211" s="80"/>
      <c r="AG211" s="81">
        <v>0</v>
      </c>
      <c r="AH211" s="80"/>
      <c r="AI211" s="71">
        <v>22021.900991003815</v>
      </c>
      <c r="AJ211" s="72">
        <v>40.810942995907027</v>
      </c>
      <c r="AK211" s="72">
        <v>0</v>
      </c>
      <c r="AL211" s="82">
        <v>0</v>
      </c>
      <c r="AM211" s="131">
        <v>22021.900991003815</v>
      </c>
      <c r="AN211" s="83"/>
      <c r="AO211" s="84">
        <v>16.745398306592197</v>
      </c>
      <c r="AP211" s="83"/>
      <c r="AQ211" s="84">
        <v>2449.3666666666668</v>
      </c>
      <c r="AR211" s="83"/>
      <c r="AS211" s="211"/>
      <c r="AT211" s="119">
        <v>-20602.223070423996</v>
      </c>
      <c r="AU211" s="119">
        <v>-9175.1856000000007</v>
      </c>
      <c r="AV211" s="119">
        <v>-245.902545</v>
      </c>
      <c r="AW211" s="119">
        <v>-1680</v>
      </c>
      <c r="AX211" s="120">
        <v>-7709.0278699999999</v>
      </c>
    </row>
    <row r="212" spans="1:50">
      <c r="A212" s="54">
        <v>716</v>
      </c>
      <c r="B212" s="55">
        <v>6536</v>
      </c>
      <c r="C212" s="57"/>
      <c r="D212" s="65" t="s">
        <v>391</v>
      </c>
      <c r="E212" s="67">
        <v>414.66666666666669</v>
      </c>
      <c r="F212" s="67">
        <v>605598.66666666663</v>
      </c>
      <c r="G212" s="68">
        <v>1.84</v>
      </c>
      <c r="H212" s="67">
        <v>329129.71014492755</v>
      </c>
      <c r="I212" s="67">
        <v>52875</v>
      </c>
      <c r="J212" s="60">
        <v>0</v>
      </c>
      <c r="K212" s="69">
        <v>1.65</v>
      </c>
      <c r="L212" s="67">
        <v>543064.02173913037</v>
      </c>
      <c r="M212" s="67">
        <v>54127.98750000001</v>
      </c>
      <c r="N212" s="67">
        <v>597192.0092391303</v>
      </c>
      <c r="O212" s="70">
        <v>1440.1736557213753</v>
      </c>
      <c r="P212" s="70">
        <v>2588.4423122528119</v>
      </c>
      <c r="Q212" s="70">
        <v>55.638622846801702</v>
      </c>
      <c r="R212" s="71">
        <v>176175.03240942993</v>
      </c>
      <c r="S212" s="72">
        <v>424.85940291663167</v>
      </c>
      <c r="T212" s="73">
        <v>72.052332393485074</v>
      </c>
      <c r="U212" s="71">
        <v>149706</v>
      </c>
      <c r="V212" s="72">
        <v>361.02733118971059</v>
      </c>
      <c r="W212" s="74">
        <v>86.000000049848467</v>
      </c>
      <c r="X212" s="75">
        <v>15.590030455407952</v>
      </c>
      <c r="Y212" s="76">
        <v>-23339.210993573026</v>
      </c>
      <c r="Z212" s="77">
        <v>126366.78900642697</v>
      </c>
      <c r="AA212" s="78">
        <v>304.74306030488816</v>
      </c>
      <c r="AB212" s="79">
        <v>83.825554414402333</v>
      </c>
      <c r="AC212" s="71">
        <v>302541.82141585689</v>
      </c>
      <c r="AD212" s="72">
        <v>729.60246322151988</v>
      </c>
      <c r="AE212" s="74">
        <v>83.825554414402333</v>
      </c>
      <c r="AF212" s="80"/>
      <c r="AG212" s="81">
        <v>0</v>
      </c>
      <c r="AH212" s="80"/>
      <c r="AI212" s="71">
        <v>257561.50826519515</v>
      </c>
      <c r="AJ212" s="72">
        <v>55.638622846801702</v>
      </c>
      <c r="AK212" s="72">
        <v>0</v>
      </c>
      <c r="AL212" s="82">
        <v>0</v>
      </c>
      <c r="AM212" s="131">
        <v>257561.50826519515</v>
      </c>
      <c r="AN212" s="83"/>
      <c r="AO212" s="84">
        <v>3375.61076031022</v>
      </c>
      <c r="AP212" s="83"/>
      <c r="AQ212" s="84">
        <v>32912.971014492752</v>
      </c>
      <c r="AR212" s="83"/>
      <c r="AS212" s="211"/>
      <c r="AT212" s="119">
        <v>-214062.12263416153</v>
      </c>
      <c r="AU212" s="119">
        <v>-95332.416238000005</v>
      </c>
      <c r="AV212" s="119">
        <v>-2554.9874150000001</v>
      </c>
      <c r="AW212" s="119">
        <v>-24613</v>
      </c>
      <c r="AX212" s="120">
        <v>-80098.679824000006</v>
      </c>
    </row>
    <row r="213" spans="1:50">
      <c r="A213" s="54">
        <v>717</v>
      </c>
      <c r="B213" s="55">
        <v>6525</v>
      </c>
      <c r="C213" s="57"/>
      <c r="D213" s="65" t="s">
        <v>392</v>
      </c>
      <c r="E213" s="67">
        <v>4029</v>
      </c>
      <c r="F213" s="67">
        <v>7460135</v>
      </c>
      <c r="G213" s="68">
        <v>2</v>
      </c>
      <c r="H213" s="67">
        <v>3730067.5</v>
      </c>
      <c r="I213" s="67">
        <v>704300</v>
      </c>
      <c r="J213" s="60">
        <v>0</v>
      </c>
      <c r="K213" s="69">
        <v>1.65</v>
      </c>
      <c r="L213" s="67">
        <v>6154611.375</v>
      </c>
      <c r="M213" s="67">
        <v>619855.94833333336</v>
      </c>
      <c r="N213" s="67">
        <v>6774467.3233333332</v>
      </c>
      <c r="O213" s="70">
        <v>1681.4264887896086</v>
      </c>
      <c r="P213" s="70">
        <v>2588.4423122528119</v>
      </c>
      <c r="Q213" s="70">
        <v>64.959009549113901</v>
      </c>
      <c r="R213" s="71">
        <v>1352115.6985113011</v>
      </c>
      <c r="S213" s="72">
        <v>335.59585468138522</v>
      </c>
      <c r="T213" s="73">
        <v>77.924176015941768</v>
      </c>
      <c r="U213" s="71">
        <v>842214</v>
      </c>
      <c r="V213" s="72">
        <v>209.03797468354429</v>
      </c>
      <c r="W213" s="74">
        <v>85.999997280878944</v>
      </c>
      <c r="X213" s="75">
        <v>0</v>
      </c>
      <c r="Y213" s="76">
        <v>0</v>
      </c>
      <c r="Z213" s="77">
        <v>842214</v>
      </c>
      <c r="AA213" s="78">
        <v>209.03797468354429</v>
      </c>
      <c r="AB213" s="79">
        <v>85.999997280878944</v>
      </c>
      <c r="AC213" s="71">
        <v>2194329.6985113011</v>
      </c>
      <c r="AD213" s="72">
        <v>544.63382936492951</v>
      </c>
      <c r="AE213" s="74">
        <v>85.999997280878944</v>
      </c>
      <c r="AF213" s="80"/>
      <c r="AG213" s="81">
        <v>0</v>
      </c>
      <c r="AH213" s="80"/>
      <c r="AI213" s="71">
        <v>0</v>
      </c>
      <c r="AJ213" s="72">
        <v>64.959009549113901</v>
      </c>
      <c r="AK213" s="72">
        <v>0</v>
      </c>
      <c r="AL213" s="82">
        <v>0</v>
      </c>
      <c r="AM213" s="131">
        <v>0</v>
      </c>
      <c r="AN213" s="83"/>
      <c r="AO213" s="84">
        <v>67577.634278498299</v>
      </c>
      <c r="AP213" s="83"/>
      <c r="AQ213" s="84">
        <v>373006.75</v>
      </c>
      <c r="AR213" s="83"/>
      <c r="AS213" s="211"/>
      <c r="AT213" s="119">
        <v>-2021027.833884032</v>
      </c>
      <c r="AU213" s="119">
        <v>-900063.32889899996</v>
      </c>
      <c r="AV213" s="119">
        <v>-24122.439869999998</v>
      </c>
      <c r="AW213" s="119">
        <v>-259454</v>
      </c>
      <c r="AX213" s="120">
        <v>-756236.83157699998</v>
      </c>
    </row>
    <row r="214" spans="1:50">
      <c r="A214" s="54">
        <v>723</v>
      </c>
      <c r="B214" s="55">
        <v>6603</v>
      </c>
      <c r="C214" s="57"/>
      <c r="D214" s="65" t="s">
        <v>335</v>
      </c>
      <c r="E214" s="67">
        <v>3735.3333333333335</v>
      </c>
      <c r="F214" s="67">
        <v>10550866</v>
      </c>
      <c r="G214" s="68">
        <v>1.6499999999999997</v>
      </c>
      <c r="H214" s="67">
        <v>6394464.2424242422</v>
      </c>
      <c r="I214" s="67">
        <v>742756</v>
      </c>
      <c r="J214" s="60">
        <v>0</v>
      </c>
      <c r="K214" s="69">
        <v>1.65</v>
      </c>
      <c r="L214" s="67">
        <v>10550866</v>
      </c>
      <c r="M214" s="67">
        <v>760640.37083333323</v>
      </c>
      <c r="N214" s="67">
        <v>11311506.370833332</v>
      </c>
      <c r="O214" s="70">
        <v>3028.2455035248968</v>
      </c>
      <c r="P214" s="70">
        <v>2588.4423122528119</v>
      </c>
      <c r="Q214" s="70">
        <v>116.99103701056829</v>
      </c>
      <c r="R214" s="71">
        <v>-607840.262572048</v>
      </c>
      <c r="S214" s="72">
        <v>-162.72718077067142</v>
      </c>
      <c r="T214" s="73">
        <v>110.70435331665801</v>
      </c>
      <c r="U214" s="71">
        <v>0</v>
      </c>
      <c r="V214" s="72">
        <v>0</v>
      </c>
      <c r="W214" s="74">
        <v>110.70435331665801</v>
      </c>
      <c r="X214" s="75">
        <v>0</v>
      </c>
      <c r="Y214" s="76">
        <v>0</v>
      </c>
      <c r="Z214" s="77">
        <v>0</v>
      </c>
      <c r="AA214" s="78">
        <v>0</v>
      </c>
      <c r="AB214" s="79">
        <v>110.70435331665801</v>
      </c>
      <c r="AC214" s="71">
        <v>-607840.262572048</v>
      </c>
      <c r="AD214" s="72">
        <v>-162.72718077067142</v>
      </c>
      <c r="AE214" s="74">
        <v>110.70435331665801</v>
      </c>
      <c r="AF214" s="80"/>
      <c r="AG214" s="81">
        <v>0</v>
      </c>
      <c r="AH214" s="80"/>
      <c r="AI214" s="71">
        <v>0</v>
      </c>
      <c r="AJ214" s="72">
        <v>116.99103701056829</v>
      </c>
      <c r="AK214" s="72">
        <v>0</v>
      </c>
      <c r="AL214" s="82">
        <v>0</v>
      </c>
      <c r="AM214" s="131">
        <v>0</v>
      </c>
      <c r="AN214" s="83"/>
      <c r="AO214" s="84">
        <v>49247.237438507807</v>
      </c>
      <c r="AP214" s="83"/>
      <c r="AQ214" s="84">
        <v>639446.4242424242</v>
      </c>
      <c r="AR214" s="83"/>
      <c r="AS214" s="211"/>
      <c r="AT214" s="119">
        <v>-1917514.2252862919</v>
      </c>
      <c r="AU214" s="119">
        <v>-853963.61588199995</v>
      </c>
      <c r="AV214" s="119">
        <v>-22886.929522999999</v>
      </c>
      <c r="AW214" s="119">
        <v>-228539</v>
      </c>
      <c r="AX214" s="120">
        <v>-717503.66715500003</v>
      </c>
    </row>
    <row r="215" spans="1:50">
      <c r="A215" s="54">
        <v>724</v>
      </c>
      <c r="B215" s="55">
        <v>6604</v>
      </c>
      <c r="C215" s="57"/>
      <c r="D215" s="65" t="s">
        <v>336</v>
      </c>
      <c r="E215" s="67">
        <v>755.66666666666663</v>
      </c>
      <c r="F215" s="67">
        <v>1415262</v>
      </c>
      <c r="G215" s="68">
        <v>1.64</v>
      </c>
      <c r="H215" s="67">
        <v>862964.63414634147</v>
      </c>
      <c r="I215" s="67">
        <v>174112.33333333334</v>
      </c>
      <c r="J215" s="60">
        <v>0</v>
      </c>
      <c r="K215" s="69">
        <v>1.65</v>
      </c>
      <c r="L215" s="67">
        <v>1423891.6463414633</v>
      </c>
      <c r="M215" s="67">
        <v>140901.09166666667</v>
      </c>
      <c r="N215" s="67">
        <v>1564792.7380081301</v>
      </c>
      <c r="O215" s="70">
        <v>2070.7446907915264</v>
      </c>
      <c r="P215" s="70">
        <v>2588.4423122528119</v>
      </c>
      <c r="Q215" s="70">
        <v>79.999646157433006</v>
      </c>
      <c r="R215" s="71">
        <v>144746.52930183714</v>
      </c>
      <c r="S215" s="72">
        <v>191.54811994067555</v>
      </c>
      <c r="T215" s="73">
        <v>87.399777079182783</v>
      </c>
      <c r="U215" s="71">
        <v>0</v>
      </c>
      <c r="V215" s="72">
        <v>0</v>
      </c>
      <c r="W215" s="74">
        <v>87.399777079182783</v>
      </c>
      <c r="X215" s="75">
        <v>0</v>
      </c>
      <c r="Y215" s="76">
        <v>0</v>
      </c>
      <c r="Z215" s="77">
        <v>0</v>
      </c>
      <c r="AA215" s="78">
        <v>0</v>
      </c>
      <c r="AB215" s="79">
        <v>87.399777079182783</v>
      </c>
      <c r="AC215" s="71">
        <v>144746.52930183714</v>
      </c>
      <c r="AD215" s="72">
        <v>191.54811994067555</v>
      </c>
      <c r="AE215" s="74">
        <v>87.399777079182783</v>
      </c>
      <c r="AF215" s="80"/>
      <c r="AG215" s="81">
        <v>0</v>
      </c>
      <c r="AH215" s="80"/>
      <c r="AI215" s="71">
        <v>315942.21501926909</v>
      </c>
      <c r="AJ215" s="72">
        <v>79.999646157433006</v>
      </c>
      <c r="AK215" s="72">
        <v>0</v>
      </c>
      <c r="AL215" s="82">
        <v>0</v>
      </c>
      <c r="AM215" s="131">
        <v>315942.21501926909</v>
      </c>
      <c r="AN215" s="83"/>
      <c r="AO215" s="84">
        <v>3306.1309806137901</v>
      </c>
      <c r="AP215" s="83"/>
      <c r="AQ215" s="84">
        <v>86296.463414634156</v>
      </c>
      <c r="AR215" s="83"/>
      <c r="AS215" s="211"/>
      <c r="AT215" s="119">
        <v>-384909.8261449947</v>
      </c>
      <c r="AU215" s="119">
        <v>-171419.32121699999</v>
      </c>
      <c r="AV215" s="119">
        <v>-4594.1792489999998</v>
      </c>
      <c r="AW215" s="119">
        <v>-45755</v>
      </c>
      <c r="AX215" s="120">
        <v>-144027.20362700001</v>
      </c>
    </row>
    <row r="216" spans="1:50">
      <c r="A216" s="54">
        <v>726</v>
      </c>
      <c r="B216" s="55">
        <v>6606</v>
      </c>
      <c r="C216" s="57"/>
      <c r="D216" s="65" t="s">
        <v>389</v>
      </c>
      <c r="E216" s="67">
        <v>2058.6666666666665</v>
      </c>
      <c r="F216" s="67">
        <v>4261727</v>
      </c>
      <c r="G216" s="68">
        <v>1.8500000000000003</v>
      </c>
      <c r="H216" s="67">
        <v>2303636.2162162163</v>
      </c>
      <c r="I216" s="67">
        <v>372338.66666666669</v>
      </c>
      <c r="J216" s="60">
        <v>0</v>
      </c>
      <c r="K216" s="69">
        <v>1.65</v>
      </c>
      <c r="L216" s="67">
        <v>3800999.7567567565</v>
      </c>
      <c r="M216" s="67">
        <v>354398.66250000003</v>
      </c>
      <c r="N216" s="67">
        <v>4155398.4192567565</v>
      </c>
      <c r="O216" s="70">
        <v>2018.4901647944091</v>
      </c>
      <c r="P216" s="70">
        <v>2588.4423122528119</v>
      </c>
      <c r="Q216" s="70">
        <v>77.980882758698471</v>
      </c>
      <c r="R216" s="71">
        <v>434136.35040004842</v>
      </c>
      <c r="S216" s="72">
        <v>210.88229455960902</v>
      </c>
      <c r="T216" s="73">
        <v>86.127956137980036</v>
      </c>
      <c r="U216" s="71">
        <v>0</v>
      </c>
      <c r="V216" s="72">
        <v>0</v>
      </c>
      <c r="W216" s="74">
        <v>86.127956137980036</v>
      </c>
      <c r="X216" s="75">
        <v>0</v>
      </c>
      <c r="Y216" s="76">
        <v>0</v>
      </c>
      <c r="Z216" s="77">
        <v>0</v>
      </c>
      <c r="AA216" s="78">
        <v>0</v>
      </c>
      <c r="AB216" s="79">
        <v>86.127956137980036</v>
      </c>
      <c r="AC216" s="71">
        <v>434136.35040004842</v>
      </c>
      <c r="AD216" s="72">
        <v>210.88229455960902</v>
      </c>
      <c r="AE216" s="74">
        <v>86.127956137980036</v>
      </c>
      <c r="AF216" s="80"/>
      <c r="AG216" s="81">
        <v>0</v>
      </c>
      <c r="AH216" s="80"/>
      <c r="AI216" s="71">
        <v>244734.87657625368</v>
      </c>
      <c r="AJ216" s="72">
        <v>77.980882758698471</v>
      </c>
      <c r="AK216" s="72">
        <v>0</v>
      </c>
      <c r="AL216" s="82">
        <v>0</v>
      </c>
      <c r="AM216" s="131">
        <v>244734.87657625368</v>
      </c>
      <c r="AN216" s="83"/>
      <c r="AO216" s="84">
        <v>23765.99617187836</v>
      </c>
      <c r="AP216" s="83"/>
      <c r="AQ216" s="84">
        <v>230363.62162162163</v>
      </c>
      <c r="AR216" s="83"/>
      <c r="AS216" s="211"/>
      <c r="AT216" s="119">
        <v>-1035638.5792230209</v>
      </c>
      <c r="AU216" s="119">
        <v>-461220.91518200003</v>
      </c>
      <c r="AV216" s="119">
        <v>-12361.101086999999</v>
      </c>
      <c r="AW216" s="119">
        <v>-133719</v>
      </c>
      <c r="AX216" s="120">
        <v>-387519.66928899998</v>
      </c>
    </row>
    <row r="217" spans="1:50">
      <c r="A217" s="54">
        <v>731</v>
      </c>
      <c r="B217" s="55">
        <v>5501</v>
      </c>
      <c r="C217" s="57">
        <v>371</v>
      </c>
      <c r="D217" s="65" t="s">
        <v>278</v>
      </c>
      <c r="E217" s="67">
        <v>2032</v>
      </c>
      <c r="F217" s="67">
        <v>3873025</v>
      </c>
      <c r="G217" s="68">
        <v>1.79</v>
      </c>
      <c r="H217" s="67">
        <v>2163701.117318436</v>
      </c>
      <c r="I217" s="67">
        <v>317646</v>
      </c>
      <c r="J217" s="60">
        <v>0</v>
      </c>
      <c r="K217" s="69">
        <v>1.65</v>
      </c>
      <c r="L217" s="67">
        <v>3570106.8435754185</v>
      </c>
      <c r="M217" s="67">
        <v>382289.72916666669</v>
      </c>
      <c r="N217" s="67">
        <v>3952396.5727420854</v>
      </c>
      <c r="O217" s="70">
        <v>1945.0770535148058</v>
      </c>
      <c r="P217" s="70">
        <v>2588.4423122528119</v>
      </c>
      <c r="Q217" s="70">
        <v>75.144693946141572</v>
      </c>
      <c r="R217" s="71">
        <v>483707.73612958263</v>
      </c>
      <c r="S217" s="72">
        <v>238.04514573306233</v>
      </c>
      <c r="T217" s="73">
        <v>84.341157186069196</v>
      </c>
      <c r="U217" s="71">
        <v>87250</v>
      </c>
      <c r="V217" s="72">
        <v>42.937992125984252</v>
      </c>
      <c r="W217" s="74">
        <v>85.999992382926024</v>
      </c>
      <c r="X217" s="75">
        <v>0</v>
      </c>
      <c r="Y217" s="76">
        <v>0</v>
      </c>
      <c r="Z217" s="77">
        <v>87250</v>
      </c>
      <c r="AA217" s="78">
        <v>42.937992125984252</v>
      </c>
      <c r="AB217" s="79">
        <v>85.999992382926024</v>
      </c>
      <c r="AC217" s="71">
        <v>570957.73612958263</v>
      </c>
      <c r="AD217" s="72">
        <v>280.98313785904656</v>
      </c>
      <c r="AE217" s="74">
        <v>85.999992382926024</v>
      </c>
      <c r="AF217" s="80"/>
      <c r="AG217" s="81">
        <v>0</v>
      </c>
      <c r="AH217" s="80"/>
      <c r="AI217" s="71">
        <v>0</v>
      </c>
      <c r="AJ217" s="72">
        <v>75.144693946141572</v>
      </c>
      <c r="AK217" s="72">
        <v>0</v>
      </c>
      <c r="AL217" s="82">
        <v>0</v>
      </c>
      <c r="AM217" s="131">
        <v>0</v>
      </c>
      <c r="AN217" s="83"/>
      <c r="AO217" s="84">
        <v>26694.329014542429</v>
      </c>
      <c r="AP217" s="83"/>
      <c r="AQ217" s="84">
        <v>216370.11173184356</v>
      </c>
      <c r="AR217" s="83"/>
      <c r="AS217" s="211"/>
      <c r="AT217" s="119">
        <v>-1051215.8698372438</v>
      </c>
      <c r="AU217" s="119">
        <v>-468158.25063600001</v>
      </c>
      <c r="AV217" s="119">
        <v>-12547.027400999999</v>
      </c>
      <c r="AW217" s="119">
        <v>-152522</v>
      </c>
      <c r="AX217" s="120">
        <v>-393348.446459</v>
      </c>
    </row>
    <row r="218" spans="1:50">
      <c r="A218" s="54">
        <v>732</v>
      </c>
      <c r="B218" s="55">
        <v>5502</v>
      </c>
      <c r="C218" s="57">
        <v>371</v>
      </c>
      <c r="D218" s="65" t="s">
        <v>279</v>
      </c>
      <c r="E218" s="67">
        <v>1613.3333333333333</v>
      </c>
      <c r="F218" s="67">
        <v>3979621.3333333335</v>
      </c>
      <c r="G218" s="68">
        <v>1.39</v>
      </c>
      <c r="H218" s="67">
        <v>2863036.9304556358</v>
      </c>
      <c r="I218" s="67">
        <v>315391</v>
      </c>
      <c r="J218" s="60">
        <v>0</v>
      </c>
      <c r="K218" s="69">
        <v>1.65</v>
      </c>
      <c r="L218" s="67">
        <v>4724010.9352517985</v>
      </c>
      <c r="M218" s="67">
        <v>380154.63750000001</v>
      </c>
      <c r="N218" s="67">
        <v>5104165.5727517987</v>
      </c>
      <c r="O218" s="70">
        <v>3163.7389913750822</v>
      </c>
      <c r="P218" s="70">
        <v>2588.4423122528119</v>
      </c>
      <c r="Q218" s="70">
        <v>122.22559399523838</v>
      </c>
      <c r="R218" s="71">
        <v>-343413.76432405406</v>
      </c>
      <c r="S218" s="72">
        <v>-212.85977127524012</v>
      </c>
      <c r="T218" s="73">
        <v>114.00212421700017</v>
      </c>
      <c r="U218" s="71">
        <v>0</v>
      </c>
      <c r="V218" s="72">
        <v>0</v>
      </c>
      <c r="W218" s="74">
        <v>114.00212421700017</v>
      </c>
      <c r="X218" s="75">
        <v>0</v>
      </c>
      <c r="Y218" s="76">
        <v>0</v>
      </c>
      <c r="Z218" s="77">
        <v>0</v>
      </c>
      <c r="AA218" s="78">
        <v>0</v>
      </c>
      <c r="AB218" s="79">
        <v>114.00212421700017</v>
      </c>
      <c r="AC218" s="71">
        <v>-343413.76432405406</v>
      </c>
      <c r="AD218" s="72">
        <v>-212.85977127524012</v>
      </c>
      <c r="AE218" s="74">
        <v>114.00212421700017</v>
      </c>
      <c r="AF218" s="80"/>
      <c r="AG218" s="81">
        <v>0</v>
      </c>
      <c r="AH218" s="80"/>
      <c r="AI218" s="71">
        <v>0</v>
      </c>
      <c r="AJ218" s="72">
        <v>122.22559399523838</v>
      </c>
      <c r="AK218" s="72">
        <v>0</v>
      </c>
      <c r="AL218" s="82">
        <v>0</v>
      </c>
      <c r="AM218" s="131">
        <v>0</v>
      </c>
      <c r="AN218" s="83"/>
      <c r="AO218" s="84">
        <v>8421.9550562463082</v>
      </c>
      <c r="AP218" s="83"/>
      <c r="AQ218" s="84">
        <v>286303.69304556359</v>
      </c>
      <c r="AR218" s="83"/>
      <c r="AS218" s="211"/>
      <c r="AT218" s="119">
        <v>-814039.05790455791</v>
      </c>
      <c r="AU218" s="119">
        <v>-362531.72372399998</v>
      </c>
      <c r="AV218" s="119">
        <v>-9716.1493260000007</v>
      </c>
      <c r="AW218" s="119">
        <v>-140737</v>
      </c>
      <c r="AX218" s="120">
        <v>-304600.61341500003</v>
      </c>
    </row>
    <row r="219" spans="1:50">
      <c r="A219" s="54">
        <v>733</v>
      </c>
      <c r="B219" s="55">
        <v>5503</v>
      </c>
      <c r="C219" s="57">
        <v>371</v>
      </c>
      <c r="D219" s="65" t="s">
        <v>280</v>
      </c>
      <c r="E219" s="67">
        <v>4250.666666666667</v>
      </c>
      <c r="F219" s="67">
        <v>9462796.333333334</v>
      </c>
      <c r="G219" s="68">
        <v>1.59</v>
      </c>
      <c r="H219" s="67">
        <v>5951444.2348008379</v>
      </c>
      <c r="I219" s="67">
        <v>925395</v>
      </c>
      <c r="J219" s="60">
        <v>0</v>
      </c>
      <c r="K219" s="69">
        <v>1.65</v>
      </c>
      <c r="L219" s="67">
        <v>9819882.9874213822</v>
      </c>
      <c r="M219" s="67">
        <v>1144119.2833333332</v>
      </c>
      <c r="N219" s="67">
        <v>10964002.270754717</v>
      </c>
      <c r="O219" s="70">
        <v>2579.3606345878411</v>
      </c>
      <c r="P219" s="70">
        <v>2588.4423122528119</v>
      </c>
      <c r="Q219" s="70">
        <v>99.649145062187358</v>
      </c>
      <c r="R219" s="71">
        <v>14283.1782753238</v>
      </c>
      <c r="S219" s="72">
        <v>3.3602207360391625</v>
      </c>
      <c r="T219" s="73">
        <v>99.778961389178022</v>
      </c>
      <c r="U219" s="71">
        <v>0</v>
      </c>
      <c r="V219" s="72">
        <v>0</v>
      </c>
      <c r="W219" s="74">
        <v>99.778961389178022</v>
      </c>
      <c r="X219" s="75">
        <v>0</v>
      </c>
      <c r="Y219" s="76">
        <v>0</v>
      </c>
      <c r="Z219" s="77">
        <v>0</v>
      </c>
      <c r="AA219" s="78">
        <v>0</v>
      </c>
      <c r="AB219" s="79">
        <v>99.778961389178022</v>
      </c>
      <c r="AC219" s="71">
        <v>14283.1782753238</v>
      </c>
      <c r="AD219" s="72">
        <v>3.3602207360391625</v>
      </c>
      <c r="AE219" s="74">
        <v>99.778961389178022</v>
      </c>
      <c r="AF219" s="80"/>
      <c r="AG219" s="81">
        <v>0</v>
      </c>
      <c r="AH219" s="80"/>
      <c r="AI219" s="71">
        <v>0</v>
      </c>
      <c r="AJ219" s="72">
        <v>99.649145062187358</v>
      </c>
      <c r="AK219" s="72">
        <v>0</v>
      </c>
      <c r="AL219" s="82">
        <v>0</v>
      </c>
      <c r="AM219" s="131">
        <v>0</v>
      </c>
      <c r="AN219" s="83"/>
      <c r="AO219" s="84">
        <v>105820.83231985095</v>
      </c>
      <c r="AP219" s="83"/>
      <c r="AQ219" s="84">
        <v>595144.42348008382</v>
      </c>
      <c r="AR219" s="83"/>
      <c r="AS219" s="211"/>
      <c r="AT219" s="119">
        <v>-2158208.4899383187</v>
      </c>
      <c r="AU219" s="119">
        <v>-961156.63789699995</v>
      </c>
      <c r="AV219" s="119">
        <v>-25759.790959999998</v>
      </c>
      <c r="AW219" s="119">
        <v>-686935</v>
      </c>
      <c r="AX219" s="120">
        <v>-807567.67568999995</v>
      </c>
    </row>
    <row r="220" spans="1:50">
      <c r="A220" s="54">
        <v>734</v>
      </c>
      <c r="B220" s="55">
        <v>5504</v>
      </c>
      <c r="C220" s="57"/>
      <c r="D220" s="65" t="s">
        <v>281</v>
      </c>
      <c r="E220" s="67">
        <v>449.66666666666669</v>
      </c>
      <c r="F220" s="67">
        <v>1175290.3333333333</v>
      </c>
      <c r="G220" s="68">
        <v>1.71</v>
      </c>
      <c r="H220" s="67">
        <v>690574.03029668611</v>
      </c>
      <c r="I220" s="67">
        <v>63600</v>
      </c>
      <c r="J220" s="60">
        <v>0</v>
      </c>
      <c r="K220" s="69">
        <v>1.65</v>
      </c>
      <c r="L220" s="67">
        <v>1139447.1499895321</v>
      </c>
      <c r="M220" s="67">
        <v>88731.71249999998</v>
      </c>
      <c r="N220" s="67">
        <v>1228178.862489532</v>
      </c>
      <c r="O220" s="70">
        <v>2731.3095533495894</v>
      </c>
      <c r="P220" s="70">
        <v>2588.4423122528119</v>
      </c>
      <c r="Q220" s="70">
        <v>105.51942921117043</v>
      </c>
      <c r="R220" s="71">
        <v>-23769.77534954478</v>
      </c>
      <c r="S220" s="72">
        <v>-52.860879205807514</v>
      </c>
      <c r="T220" s="73">
        <v>103.47724040303737</v>
      </c>
      <c r="U220" s="71">
        <v>0</v>
      </c>
      <c r="V220" s="72">
        <v>0</v>
      </c>
      <c r="W220" s="74">
        <v>103.47724040303737</v>
      </c>
      <c r="X220" s="75">
        <v>0</v>
      </c>
      <c r="Y220" s="76">
        <v>0</v>
      </c>
      <c r="Z220" s="77">
        <v>0</v>
      </c>
      <c r="AA220" s="78">
        <v>0</v>
      </c>
      <c r="AB220" s="79">
        <v>103.47724040303737</v>
      </c>
      <c r="AC220" s="71">
        <v>-23769.77534954478</v>
      </c>
      <c r="AD220" s="72">
        <v>-52.860879205807514</v>
      </c>
      <c r="AE220" s="74">
        <v>103.47724040303737</v>
      </c>
      <c r="AF220" s="80"/>
      <c r="AG220" s="81">
        <v>0</v>
      </c>
      <c r="AH220" s="80"/>
      <c r="AI220" s="71">
        <v>1598.0863782229567</v>
      </c>
      <c r="AJ220" s="72">
        <v>105.51942921117043</v>
      </c>
      <c r="AK220" s="72">
        <v>0</v>
      </c>
      <c r="AL220" s="82">
        <v>0</v>
      </c>
      <c r="AM220" s="131">
        <v>1598.0863782229567</v>
      </c>
      <c r="AN220" s="83"/>
      <c r="AO220" s="84">
        <v>1939.3742293496214</v>
      </c>
      <c r="AP220" s="83"/>
      <c r="AQ220" s="84">
        <v>69057.403029668596</v>
      </c>
      <c r="AR220" s="83"/>
      <c r="AS220" s="211"/>
      <c r="AT220" s="119">
        <v>-233659.35921334533</v>
      </c>
      <c r="AU220" s="119">
        <v>-104060.03181</v>
      </c>
      <c r="AV220" s="119">
        <v>-2788.894714</v>
      </c>
      <c r="AW220" s="119">
        <v>-39080</v>
      </c>
      <c r="AX220" s="120">
        <v>-87431.657554000005</v>
      </c>
    </row>
    <row r="221" spans="1:50">
      <c r="A221" s="54">
        <v>735</v>
      </c>
      <c r="B221" s="55">
        <v>5505</v>
      </c>
      <c r="C221" s="57"/>
      <c r="D221" s="65" t="s">
        <v>282</v>
      </c>
      <c r="E221" s="67">
        <v>329</v>
      </c>
      <c r="F221" s="67">
        <v>607842.33333333337</v>
      </c>
      <c r="G221" s="68">
        <v>1.95</v>
      </c>
      <c r="H221" s="67">
        <v>311714.01709401712</v>
      </c>
      <c r="I221" s="67">
        <v>51849.666666666664</v>
      </c>
      <c r="J221" s="60">
        <v>0</v>
      </c>
      <c r="K221" s="69">
        <v>1.65</v>
      </c>
      <c r="L221" s="67">
        <v>514328.12820512825</v>
      </c>
      <c r="M221" s="67">
        <v>51349.279166666667</v>
      </c>
      <c r="N221" s="67">
        <v>565677.40737179492</v>
      </c>
      <c r="O221" s="70">
        <v>1719.3842169355469</v>
      </c>
      <c r="P221" s="70">
        <v>2588.4423122528119</v>
      </c>
      <c r="Q221" s="70">
        <v>66.425440845119965</v>
      </c>
      <c r="R221" s="71">
        <v>105790.44194297066</v>
      </c>
      <c r="S221" s="72">
        <v>321.55149526738802</v>
      </c>
      <c r="T221" s="73">
        <v>78.848027732425578</v>
      </c>
      <c r="U221" s="71">
        <v>60906</v>
      </c>
      <c r="V221" s="72">
        <v>185.12462006079028</v>
      </c>
      <c r="W221" s="74">
        <v>85.999997825963007</v>
      </c>
      <c r="X221" s="75">
        <v>0</v>
      </c>
      <c r="Y221" s="76">
        <v>0</v>
      </c>
      <c r="Z221" s="77">
        <v>60906</v>
      </c>
      <c r="AA221" s="78">
        <v>185.12462006079028</v>
      </c>
      <c r="AB221" s="79">
        <v>85.999997825963007</v>
      </c>
      <c r="AC221" s="71">
        <v>166696.44194297068</v>
      </c>
      <c r="AD221" s="72">
        <v>506.6761153281783</v>
      </c>
      <c r="AE221" s="74">
        <v>85.999997825963007</v>
      </c>
      <c r="AF221" s="80"/>
      <c r="AG221" s="81">
        <v>0</v>
      </c>
      <c r="AH221" s="80"/>
      <c r="AI221" s="71">
        <v>36797.947863028494</v>
      </c>
      <c r="AJ221" s="72">
        <v>66.425440845119965</v>
      </c>
      <c r="AK221" s="72">
        <v>0</v>
      </c>
      <c r="AL221" s="82">
        <v>0</v>
      </c>
      <c r="AM221" s="131">
        <v>36797.947863028494</v>
      </c>
      <c r="AN221" s="83"/>
      <c r="AO221" s="84">
        <v>1345.558242776739</v>
      </c>
      <c r="AP221" s="83"/>
      <c r="AQ221" s="84">
        <v>31171.401709401714</v>
      </c>
      <c r="AR221" s="83"/>
      <c r="AS221" s="211"/>
      <c r="AT221" s="119">
        <v>-164315.29131777189</v>
      </c>
      <c r="AU221" s="119">
        <v>-73177.699789000006</v>
      </c>
      <c r="AV221" s="119">
        <v>-1961.2227339999999</v>
      </c>
      <c r="AW221" s="119">
        <v>-13401</v>
      </c>
      <c r="AX221" s="120">
        <v>-61484.197892999997</v>
      </c>
    </row>
    <row r="222" spans="1:50">
      <c r="A222" s="54">
        <v>736</v>
      </c>
      <c r="B222" s="55">
        <v>5506</v>
      </c>
      <c r="C222" s="57"/>
      <c r="D222" s="65" t="s">
        <v>283</v>
      </c>
      <c r="E222" s="67">
        <v>411.66666666666669</v>
      </c>
      <c r="F222" s="67">
        <v>849652.66666666663</v>
      </c>
      <c r="G222" s="68">
        <v>1.7166666666666668</v>
      </c>
      <c r="H222" s="67">
        <v>495691.93650793657</v>
      </c>
      <c r="I222" s="67">
        <v>128279</v>
      </c>
      <c r="J222" s="60">
        <v>0</v>
      </c>
      <c r="K222" s="69">
        <v>1.65</v>
      </c>
      <c r="L222" s="67">
        <v>817891.69523809524</v>
      </c>
      <c r="M222" s="67">
        <v>105820.05</v>
      </c>
      <c r="N222" s="67">
        <v>923711.74523809517</v>
      </c>
      <c r="O222" s="70">
        <v>2243.8341989589358</v>
      </c>
      <c r="P222" s="70">
        <v>2588.4423122528119</v>
      </c>
      <c r="Q222" s="70">
        <v>86.686660480605738</v>
      </c>
      <c r="R222" s="71">
        <v>52489.559123212261</v>
      </c>
      <c r="S222" s="72">
        <v>127.50500191873424</v>
      </c>
      <c r="T222" s="73">
        <v>91.612596102781595</v>
      </c>
      <c r="U222" s="71">
        <v>0</v>
      </c>
      <c r="V222" s="72">
        <v>0</v>
      </c>
      <c r="W222" s="74">
        <v>91.612596102781595</v>
      </c>
      <c r="X222" s="75">
        <v>0</v>
      </c>
      <c r="Y222" s="76">
        <v>0</v>
      </c>
      <c r="Z222" s="77">
        <v>0</v>
      </c>
      <c r="AA222" s="78">
        <v>0</v>
      </c>
      <c r="AB222" s="79">
        <v>91.612596102781595</v>
      </c>
      <c r="AC222" s="71">
        <v>52489.559123212261</v>
      </c>
      <c r="AD222" s="72">
        <v>127.50500191873424</v>
      </c>
      <c r="AE222" s="74">
        <v>91.612596102781595</v>
      </c>
      <c r="AF222" s="80"/>
      <c r="AG222" s="81">
        <v>0</v>
      </c>
      <c r="AH222" s="80"/>
      <c r="AI222" s="71">
        <v>39966.452375554858</v>
      </c>
      <c r="AJ222" s="72">
        <v>86.686660480605738</v>
      </c>
      <c r="AK222" s="72">
        <v>0</v>
      </c>
      <c r="AL222" s="82">
        <v>0</v>
      </c>
      <c r="AM222" s="131">
        <v>39966.452375554858</v>
      </c>
      <c r="AN222" s="83"/>
      <c r="AO222" s="84">
        <v>2020.4411518815962</v>
      </c>
      <c r="AP222" s="83"/>
      <c r="AQ222" s="84">
        <v>49569.193650793655</v>
      </c>
      <c r="AR222" s="83"/>
      <c r="AS222" s="211"/>
      <c r="AT222" s="119">
        <v>-206022.23070423998</v>
      </c>
      <c r="AU222" s="119">
        <v>-91751.856004000001</v>
      </c>
      <c r="AV222" s="119">
        <v>-2459.025447</v>
      </c>
      <c r="AW222" s="119">
        <v>-39918</v>
      </c>
      <c r="AX222" s="120">
        <v>-77090.278703999997</v>
      </c>
    </row>
    <row r="223" spans="1:50">
      <c r="A223" s="54">
        <v>737</v>
      </c>
      <c r="B223" s="55">
        <v>5507</v>
      </c>
      <c r="C223" s="57"/>
      <c r="D223" s="65" t="s">
        <v>284</v>
      </c>
      <c r="E223" s="67">
        <v>316</v>
      </c>
      <c r="F223" s="67">
        <v>668446.33333333337</v>
      </c>
      <c r="G223" s="68">
        <v>1.8500000000000003</v>
      </c>
      <c r="H223" s="67">
        <v>361322.34234234231</v>
      </c>
      <c r="I223" s="67">
        <v>53572.666666666664</v>
      </c>
      <c r="J223" s="60">
        <v>0</v>
      </c>
      <c r="K223" s="69">
        <v>1.65</v>
      </c>
      <c r="L223" s="67">
        <v>596181.86486486485</v>
      </c>
      <c r="M223" s="67">
        <v>61524.75</v>
      </c>
      <c r="N223" s="67">
        <v>657706.61486486485</v>
      </c>
      <c r="O223" s="70">
        <v>2081.3500470407116</v>
      </c>
      <c r="P223" s="70">
        <v>2588.4423122528119</v>
      </c>
      <c r="Q223" s="70">
        <v>80.40936578684034</v>
      </c>
      <c r="R223" s="71">
        <v>59289.227648598775</v>
      </c>
      <c r="S223" s="72">
        <v>187.62413812847714</v>
      </c>
      <c r="T223" s="73">
        <v>87.657900445709402</v>
      </c>
      <c r="U223" s="71">
        <v>0</v>
      </c>
      <c r="V223" s="72">
        <v>0</v>
      </c>
      <c r="W223" s="74">
        <v>87.657900445709402</v>
      </c>
      <c r="X223" s="75">
        <v>0</v>
      </c>
      <c r="Y223" s="76">
        <v>0</v>
      </c>
      <c r="Z223" s="77">
        <v>0</v>
      </c>
      <c r="AA223" s="78">
        <v>0</v>
      </c>
      <c r="AB223" s="79">
        <v>87.657900445709402</v>
      </c>
      <c r="AC223" s="71">
        <v>59289.227648598775</v>
      </c>
      <c r="AD223" s="72">
        <v>187.62413812847714</v>
      </c>
      <c r="AE223" s="74">
        <v>87.657900445709402</v>
      </c>
      <c r="AF223" s="80"/>
      <c r="AG223" s="81">
        <v>0</v>
      </c>
      <c r="AH223" s="80"/>
      <c r="AI223" s="71">
        <v>27803.857776988276</v>
      </c>
      <c r="AJ223" s="72">
        <v>80.40936578684034</v>
      </c>
      <c r="AK223" s="72">
        <v>0</v>
      </c>
      <c r="AL223" s="82">
        <v>0</v>
      </c>
      <c r="AM223" s="131">
        <v>27803.857776988276</v>
      </c>
      <c r="AN223" s="83"/>
      <c r="AO223" s="84">
        <v>2265.9333586592825</v>
      </c>
      <c r="AP223" s="83"/>
      <c r="AQ223" s="84">
        <v>36132.234234234231</v>
      </c>
      <c r="AR223" s="86"/>
      <c r="AS223" s="211"/>
      <c r="AT223" s="119">
        <v>-160295.3453528111</v>
      </c>
      <c r="AU223" s="119">
        <v>-71387.419670999996</v>
      </c>
      <c r="AV223" s="119">
        <v>-1913.2417499999999</v>
      </c>
      <c r="AW223" s="119">
        <v>-29433</v>
      </c>
      <c r="AX223" s="120">
        <v>-59979.997332999999</v>
      </c>
    </row>
    <row r="224" spans="1:50">
      <c r="A224" s="54">
        <v>738</v>
      </c>
      <c r="B224" s="55">
        <v>5508</v>
      </c>
      <c r="C224" s="57"/>
      <c r="D224" s="65" t="s">
        <v>285</v>
      </c>
      <c r="E224" s="67">
        <v>666</v>
      </c>
      <c r="F224" s="67">
        <v>1589465</v>
      </c>
      <c r="G224" s="68">
        <v>1.8999999999999997</v>
      </c>
      <c r="H224" s="67">
        <v>836560.52631578932</v>
      </c>
      <c r="I224" s="67">
        <v>108267</v>
      </c>
      <c r="J224" s="60">
        <v>0</v>
      </c>
      <c r="K224" s="69">
        <v>1.65</v>
      </c>
      <c r="L224" s="67">
        <v>1380324.8684210526</v>
      </c>
      <c r="M224" s="67">
        <v>133673.25</v>
      </c>
      <c r="N224" s="67">
        <v>1513998.1184210526</v>
      </c>
      <c r="O224" s="70">
        <v>2273.2704480796583</v>
      </c>
      <c r="P224" s="70">
        <v>2588.4423122528119</v>
      </c>
      <c r="Q224" s="70">
        <v>87.823879146108979</v>
      </c>
      <c r="R224" s="71">
        <v>77664.650769548505</v>
      </c>
      <c r="S224" s="72">
        <v>116.61358974406683</v>
      </c>
      <c r="T224" s="73">
        <v>92.329043862048664</v>
      </c>
      <c r="U224" s="71">
        <v>0</v>
      </c>
      <c r="V224" s="72">
        <v>0</v>
      </c>
      <c r="W224" s="74">
        <v>92.329043862048664</v>
      </c>
      <c r="X224" s="75">
        <v>0</v>
      </c>
      <c r="Y224" s="76">
        <v>0</v>
      </c>
      <c r="Z224" s="77">
        <v>0</v>
      </c>
      <c r="AA224" s="78">
        <v>0</v>
      </c>
      <c r="AB224" s="79">
        <v>92.329043862048664</v>
      </c>
      <c r="AC224" s="71">
        <v>77664.650769548505</v>
      </c>
      <c r="AD224" s="72">
        <v>116.61358974406683</v>
      </c>
      <c r="AE224" s="74">
        <v>92.329043862048664</v>
      </c>
      <c r="AF224" s="80"/>
      <c r="AG224" s="81">
        <v>0</v>
      </c>
      <c r="AH224" s="80"/>
      <c r="AI224" s="71">
        <v>3578.344170014268</v>
      </c>
      <c r="AJ224" s="72">
        <v>87.823879146108979</v>
      </c>
      <c r="AK224" s="72">
        <v>0</v>
      </c>
      <c r="AL224" s="82">
        <v>0</v>
      </c>
      <c r="AM224" s="131">
        <v>3578.344170014268</v>
      </c>
      <c r="AN224" s="83"/>
      <c r="AO224" s="84">
        <v>2658.3612803009119</v>
      </c>
      <c r="AP224" s="83"/>
      <c r="AQ224" s="84">
        <v>83656.052631578947</v>
      </c>
      <c r="AR224" s="83"/>
      <c r="AS224" s="211"/>
      <c r="AT224" s="119">
        <v>-331645.54210926429</v>
      </c>
      <c r="AU224" s="119">
        <v>-147698.109665</v>
      </c>
      <c r="AV224" s="119">
        <v>-3958.4312070000001</v>
      </c>
      <c r="AW224" s="119">
        <v>-40039</v>
      </c>
      <c r="AX224" s="120">
        <v>-124096.546206</v>
      </c>
    </row>
    <row r="225" spans="1:50">
      <c r="A225" s="54">
        <v>739</v>
      </c>
      <c r="B225" s="55">
        <v>5509</v>
      </c>
      <c r="C225" s="57">
        <v>371</v>
      </c>
      <c r="D225" s="65" t="s">
        <v>286</v>
      </c>
      <c r="E225" s="67">
        <v>4004.3333333333335</v>
      </c>
      <c r="F225" s="67">
        <v>9018715.333333334</v>
      </c>
      <c r="G225" s="68">
        <v>1.59</v>
      </c>
      <c r="H225" s="67">
        <v>5672148.0083857439</v>
      </c>
      <c r="I225" s="67">
        <v>960013.66666666663</v>
      </c>
      <c r="J225" s="60">
        <v>0</v>
      </c>
      <c r="K225" s="69">
        <v>1.65</v>
      </c>
      <c r="L225" s="67">
        <v>9359044.2138364762</v>
      </c>
      <c r="M225" s="67">
        <v>789438.33333333337</v>
      </c>
      <c r="N225" s="67">
        <v>10148482.54716981</v>
      </c>
      <c r="O225" s="70">
        <v>2534.3750638066617</v>
      </c>
      <c r="P225" s="70">
        <v>2588.4423122528119</v>
      </c>
      <c r="Q225" s="70">
        <v>97.911205198964097</v>
      </c>
      <c r="R225" s="71">
        <v>80106.215521977691</v>
      </c>
      <c r="S225" s="72">
        <v>20.00488192507559</v>
      </c>
      <c r="T225" s="73">
        <v>98.684059275347408</v>
      </c>
      <c r="U225" s="71">
        <v>0</v>
      </c>
      <c r="V225" s="72">
        <v>0</v>
      </c>
      <c r="W225" s="74">
        <v>98.684059275347408</v>
      </c>
      <c r="X225" s="75">
        <v>0</v>
      </c>
      <c r="Y225" s="76">
        <v>0</v>
      </c>
      <c r="Z225" s="77">
        <v>0</v>
      </c>
      <c r="AA225" s="78">
        <v>0</v>
      </c>
      <c r="AB225" s="79">
        <v>98.684059275347408</v>
      </c>
      <c r="AC225" s="71">
        <v>80106.215521977691</v>
      </c>
      <c r="AD225" s="72">
        <v>20.00488192507559</v>
      </c>
      <c r="AE225" s="74">
        <v>98.684059275347408</v>
      </c>
      <c r="AF225" s="80"/>
      <c r="AG225" s="81">
        <v>0</v>
      </c>
      <c r="AH225" s="80"/>
      <c r="AI225" s="71">
        <v>0</v>
      </c>
      <c r="AJ225" s="72">
        <v>97.911205198964097</v>
      </c>
      <c r="AK225" s="72">
        <v>0</v>
      </c>
      <c r="AL225" s="82">
        <v>0</v>
      </c>
      <c r="AM225" s="131">
        <v>0</v>
      </c>
      <c r="AN225" s="83"/>
      <c r="AO225" s="84">
        <v>41144.933053911707</v>
      </c>
      <c r="AP225" s="83"/>
      <c r="AQ225" s="84">
        <v>567214.80083857442</v>
      </c>
      <c r="AR225" s="83"/>
      <c r="AS225" s="211"/>
      <c r="AT225" s="119">
        <v>-2009972.9824803898</v>
      </c>
      <c r="AU225" s="119">
        <v>-895140.05857700005</v>
      </c>
      <c r="AV225" s="119">
        <v>-23990.492162999999</v>
      </c>
      <c r="AW225" s="119">
        <v>-310290</v>
      </c>
      <c r="AX225" s="120">
        <v>-752100.28003699996</v>
      </c>
    </row>
    <row r="226" spans="1:50">
      <c r="A226" s="54">
        <v>740</v>
      </c>
      <c r="B226" s="55">
        <v>5510</v>
      </c>
      <c r="C226" s="57"/>
      <c r="D226" s="65" t="s">
        <v>287</v>
      </c>
      <c r="E226" s="67">
        <v>552.33333333333337</v>
      </c>
      <c r="F226" s="67">
        <v>1630955</v>
      </c>
      <c r="G226" s="68">
        <v>1.68</v>
      </c>
      <c r="H226" s="67">
        <v>970806.54761904757</v>
      </c>
      <c r="I226" s="67">
        <v>173363.66666666666</v>
      </c>
      <c r="J226" s="60">
        <v>0</v>
      </c>
      <c r="K226" s="69">
        <v>1.65</v>
      </c>
      <c r="L226" s="67">
        <v>1601830.8035714284</v>
      </c>
      <c r="M226" s="67">
        <v>142623.19583333333</v>
      </c>
      <c r="N226" s="67">
        <v>1744453.9994047619</v>
      </c>
      <c r="O226" s="70">
        <v>3158.335545090094</v>
      </c>
      <c r="P226" s="70">
        <v>2588.4423122528119</v>
      </c>
      <c r="Q226" s="70">
        <v>122.0168411766258</v>
      </c>
      <c r="R226" s="71">
        <v>-116465.28070673645</v>
      </c>
      <c r="S226" s="72">
        <v>-210.86049614979439</v>
      </c>
      <c r="T226" s="73">
        <v>113.87060994127424</v>
      </c>
      <c r="U226" s="71">
        <v>0</v>
      </c>
      <c r="V226" s="72">
        <v>0</v>
      </c>
      <c r="W226" s="74">
        <v>113.87060994127424</v>
      </c>
      <c r="X226" s="75">
        <v>0</v>
      </c>
      <c r="Y226" s="76">
        <v>0</v>
      </c>
      <c r="Z226" s="77">
        <v>0</v>
      </c>
      <c r="AA226" s="78">
        <v>0</v>
      </c>
      <c r="AB226" s="79">
        <v>113.87060994127424</v>
      </c>
      <c r="AC226" s="71">
        <v>-116465.28070673645</v>
      </c>
      <c r="AD226" s="72">
        <v>-210.86049614979439</v>
      </c>
      <c r="AE226" s="74">
        <v>113.87060994127424</v>
      </c>
      <c r="AF226" s="80"/>
      <c r="AG226" s="81">
        <v>0</v>
      </c>
      <c r="AH226" s="80"/>
      <c r="AI226" s="71">
        <v>506.39585369881587</v>
      </c>
      <c r="AJ226" s="72">
        <v>122.0168411766258</v>
      </c>
      <c r="AK226" s="72">
        <v>0</v>
      </c>
      <c r="AL226" s="82">
        <v>0</v>
      </c>
      <c r="AM226" s="131">
        <v>506.39585369881587</v>
      </c>
      <c r="AN226" s="83"/>
      <c r="AO226" s="84">
        <v>3394.703783012656</v>
      </c>
      <c r="AP226" s="83"/>
      <c r="AQ226" s="84">
        <v>97080.654761904749</v>
      </c>
      <c r="AR226" s="83"/>
      <c r="AS226" s="211"/>
      <c r="AT226" s="119">
        <v>-276371.28509105364</v>
      </c>
      <c r="AU226" s="119">
        <v>-123081.75805400001</v>
      </c>
      <c r="AV226" s="119">
        <v>-3298.6926720000001</v>
      </c>
      <c r="AW226" s="119">
        <v>-74836</v>
      </c>
      <c r="AX226" s="120">
        <v>-103413.788505</v>
      </c>
    </row>
    <row r="227" spans="1:50">
      <c r="A227" s="54">
        <v>741</v>
      </c>
      <c r="B227" s="55">
        <v>5511</v>
      </c>
      <c r="C227" s="57"/>
      <c r="D227" s="65" t="s">
        <v>288</v>
      </c>
      <c r="E227" s="67">
        <v>400</v>
      </c>
      <c r="F227" s="67">
        <v>1062318</v>
      </c>
      <c r="G227" s="68">
        <v>1.9333333333333333</v>
      </c>
      <c r="H227" s="67">
        <v>549902.42105263157</v>
      </c>
      <c r="I227" s="67">
        <v>78509.666666666672</v>
      </c>
      <c r="J227" s="60">
        <v>0</v>
      </c>
      <c r="K227" s="69">
        <v>1.65</v>
      </c>
      <c r="L227" s="67">
        <v>907338.994736842</v>
      </c>
      <c r="M227" s="67">
        <v>80099.266666666677</v>
      </c>
      <c r="N227" s="67">
        <v>987438.26140350883</v>
      </c>
      <c r="O227" s="70">
        <v>2468.5956535087721</v>
      </c>
      <c r="P227" s="70">
        <v>2588.4423122528119</v>
      </c>
      <c r="Q227" s="70">
        <v>95.369931244875488</v>
      </c>
      <c r="R227" s="71">
        <v>17737.305494117903</v>
      </c>
      <c r="S227" s="72">
        <v>44.343263735294755</v>
      </c>
      <c r="T227" s="73">
        <v>97.083056684271554</v>
      </c>
      <c r="U227" s="71">
        <v>0</v>
      </c>
      <c r="V227" s="72">
        <v>0</v>
      </c>
      <c r="W227" s="74">
        <v>97.083056684271554</v>
      </c>
      <c r="X227" s="75">
        <v>0</v>
      </c>
      <c r="Y227" s="76">
        <v>0</v>
      </c>
      <c r="Z227" s="77">
        <v>0</v>
      </c>
      <c r="AA227" s="78">
        <v>0</v>
      </c>
      <c r="AB227" s="79">
        <v>97.083056684271554</v>
      </c>
      <c r="AC227" s="71">
        <v>17737.305494117903</v>
      </c>
      <c r="AD227" s="72">
        <v>44.343263735294755</v>
      </c>
      <c r="AE227" s="74">
        <v>97.083056684271554</v>
      </c>
      <c r="AF227" s="80"/>
      <c r="AG227" s="81">
        <v>0</v>
      </c>
      <c r="AH227" s="80"/>
      <c r="AI227" s="71">
        <v>9439.1612025468876</v>
      </c>
      <c r="AJ227" s="72">
        <v>95.369931244875488</v>
      </c>
      <c r="AK227" s="72">
        <v>0</v>
      </c>
      <c r="AL227" s="82">
        <v>0</v>
      </c>
      <c r="AM227" s="131">
        <v>9439.1612025468876</v>
      </c>
      <c r="AN227" s="83"/>
      <c r="AO227" s="84">
        <v>1171.9175109571686</v>
      </c>
      <c r="AP227" s="83"/>
      <c r="AQ227" s="84">
        <v>54990.242105263162</v>
      </c>
      <c r="AR227" s="83"/>
      <c r="AS227" s="211"/>
      <c r="AT227" s="119">
        <v>-198987.32526555861</v>
      </c>
      <c r="AU227" s="119">
        <v>-88618.865799000007</v>
      </c>
      <c r="AV227" s="119">
        <v>-2375.058724</v>
      </c>
      <c r="AW227" s="119">
        <v>-28219</v>
      </c>
      <c r="AX227" s="120">
        <v>-74457.927723999994</v>
      </c>
    </row>
    <row r="228" spans="1:50">
      <c r="A228" s="54">
        <v>742</v>
      </c>
      <c r="B228" s="55">
        <v>5512</v>
      </c>
      <c r="C228" s="57">
        <v>371</v>
      </c>
      <c r="D228" s="65" t="s">
        <v>289</v>
      </c>
      <c r="E228" s="67">
        <v>873</v>
      </c>
      <c r="F228" s="67">
        <v>3040998.3333333335</v>
      </c>
      <c r="G228" s="68">
        <v>1.3666666666666665</v>
      </c>
      <c r="H228" s="67">
        <v>2219508.9010989009</v>
      </c>
      <c r="I228" s="67">
        <v>195139.66666666666</v>
      </c>
      <c r="J228" s="60">
        <v>0</v>
      </c>
      <c r="K228" s="69">
        <v>1.65</v>
      </c>
      <c r="L228" s="67">
        <v>3662189.6868131869</v>
      </c>
      <c r="M228" s="67">
        <v>239639.32916666663</v>
      </c>
      <c r="N228" s="67">
        <v>3901829.015979853</v>
      </c>
      <c r="O228" s="70">
        <v>4469.4490446504615</v>
      </c>
      <c r="P228" s="70">
        <v>2588.4423122528119</v>
      </c>
      <c r="Q228" s="70">
        <v>172.66944770194795</v>
      </c>
      <c r="R228" s="71">
        <v>-607583.9846317647</v>
      </c>
      <c r="S228" s="72">
        <v>-695.9724909871303</v>
      </c>
      <c r="T228" s="73">
        <v>145.78175205222723</v>
      </c>
      <c r="U228" s="71">
        <v>0</v>
      </c>
      <c r="V228" s="72">
        <v>0</v>
      </c>
      <c r="W228" s="74">
        <v>145.78175205222723</v>
      </c>
      <c r="X228" s="75">
        <v>0</v>
      </c>
      <c r="Y228" s="76">
        <v>0</v>
      </c>
      <c r="Z228" s="77">
        <v>0</v>
      </c>
      <c r="AA228" s="78">
        <v>0</v>
      </c>
      <c r="AB228" s="79">
        <v>145.78175205222723</v>
      </c>
      <c r="AC228" s="71">
        <v>-607583.9846317647</v>
      </c>
      <c r="AD228" s="72">
        <v>-695.9724909871303</v>
      </c>
      <c r="AE228" s="74">
        <v>145.78175205222723</v>
      </c>
      <c r="AF228" s="80"/>
      <c r="AG228" s="81">
        <v>0</v>
      </c>
      <c r="AH228" s="80"/>
      <c r="AI228" s="71">
        <v>0</v>
      </c>
      <c r="AJ228" s="72">
        <v>172.66944770194795</v>
      </c>
      <c r="AK228" s="72">
        <v>0</v>
      </c>
      <c r="AL228" s="82">
        <v>0</v>
      </c>
      <c r="AM228" s="131">
        <v>0</v>
      </c>
      <c r="AN228" s="83"/>
      <c r="AO228" s="84">
        <v>3332.6222792630397</v>
      </c>
      <c r="AP228" s="83"/>
      <c r="AQ228" s="84">
        <v>221950.89010989011</v>
      </c>
      <c r="AR228" s="83"/>
      <c r="AS228" s="211"/>
      <c r="AT228" s="119">
        <v>-447721.48184750683</v>
      </c>
      <c r="AU228" s="119">
        <v>-199392.44804799999</v>
      </c>
      <c r="AV228" s="119">
        <v>-5343.8821289999996</v>
      </c>
      <c r="AW228" s="119">
        <v>-109509</v>
      </c>
      <c r="AX228" s="120">
        <v>-167530.337378</v>
      </c>
    </row>
    <row r="229" spans="1:50">
      <c r="A229" s="54">
        <v>743</v>
      </c>
      <c r="B229" s="55">
        <v>5513</v>
      </c>
      <c r="C229" s="57">
        <v>371</v>
      </c>
      <c r="D229" s="65" t="s">
        <v>290</v>
      </c>
      <c r="E229" s="67">
        <v>6842.333333333333</v>
      </c>
      <c r="F229" s="67">
        <v>13827020.666666666</v>
      </c>
      <c r="G229" s="68">
        <v>1.7</v>
      </c>
      <c r="H229" s="67">
        <v>8133541.5686274515</v>
      </c>
      <c r="I229" s="67">
        <v>1328804</v>
      </c>
      <c r="J229" s="60">
        <v>0</v>
      </c>
      <c r="K229" s="69">
        <v>1.65</v>
      </c>
      <c r="L229" s="67">
        <v>13420343.588235294</v>
      </c>
      <c r="M229" s="67">
        <v>1093325.4291666665</v>
      </c>
      <c r="N229" s="67">
        <v>14513669.017401962</v>
      </c>
      <c r="O229" s="70">
        <v>2121.1578434357621</v>
      </c>
      <c r="P229" s="70">
        <v>2588.4423122528119</v>
      </c>
      <c r="Q229" s="70">
        <v>81.947271275659375</v>
      </c>
      <c r="R229" s="71">
        <v>1183006.9559402687</v>
      </c>
      <c r="S229" s="72">
        <v>172.89525346230849</v>
      </c>
      <c r="T229" s="73">
        <v>88.62678090366542</v>
      </c>
      <c r="U229" s="71">
        <v>0</v>
      </c>
      <c r="V229" s="72">
        <v>0</v>
      </c>
      <c r="W229" s="74">
        <v>88.62678090366542</v>
      </c>
      <c r="X229" s="75">
        <v>0</v>
      </c>
      <c r="Y229" s="76">
        <v>0</v>
      </c>
      <c r="Z229" s="77">
        <v>0</v>
      </c>
      <c r="AA229" s="78">
        <v>0</v>
      </c>
      <c r="AB229" s="79">
        <v>88.62678090366542</v>
      </c>
      <c r="AC229" s="71">
        <v>1183006.9559402687</v>
      </c>
      <c r="AD229" s="72">
        <v>172.89525346230849</v>
      </c>
      <c r="AE229" s="74">
        <v>88.62678090366542</v>
      </c>
      <c r="AF229" s="80"/>
      <c r="AG229" s="81">
        <v>0</v>
      </c>
      <c r="AH229" s="80"/>
      <c r="AI229" s="71">
        <v>0</v>
      </c>
      <c r="AJ229" s="72">
        <v>81.947271275659375</v>
      </c>
      <c r="AK229" s="72">
        <v>0</v>
      </c>
      <c r="AL229" s="82">
        <v>0</v>
      </c>
      <c r="AM229" s="131">
        <v>0</v>
      </c>
      <c r="AN229" s="83"/>
      <c r="AO229" s="84">
        <v>166862.38302895898</v>
      </c>
      <c r="AP229" s="83"/>
      <c r="AQ229" s="84">
        <v>813354.15686274506</v>
      </c>
      <c r="AR229" s="83"/>
      <c r="AS229" s="211"/>
      <c r="AT229" s="119">
        <v>-3422983.9891641038</v>
      </c>
      <c r="AU229" s="119">
        <v>-1524423.519756</v>
      </c>
      <c r="AV229" s="119">
        <v>-40855.808152999998</v>
      </c>
      <c r="AW229" s="119">
        <v>-911576</v>
      </c>
      <c r="AX229" s="120">
        <v>-1280826.776903</v>
      </c>
    </row>
    <row r="230" spans="1:50">
      <c r="A230" s="54">
        <v>744</v>
      </c>
      <c r="B230" s="55">
        <v>5514</v>
      </c>
      <c r="C230" s="57">
        <v>371</v>
      </c>
      <c r="D230" s="65" t="s">
        <v>291</v>
      </c>
      <c r="E230" s="67">
        <v>2704</v>
      </c>
      <c r="F230" s="67">
        <v>5713709.666666667</v>
      </c>
      <c r="G230" s="68">
        <v>1.95</v>
      </c>
      <c r="H230" s="67">
        <v>2930107.5213675215</v>
      </c>
      <c r="I230" s="67">
        <v>438297</v>
      </c>
      <c r="J230" s="60">
        <v>0</v>
      </c>
      <c r="K230" s="69">
        <v>1.65</v>
      </c>
      <c r="L230" s="67">
        <v>4834677.41025641</v>
      </c>
      <c r="M230" s="67">
        <v>526020.14833333332</v>
      </c>
      <c r="N230" s="67">
        <v>5360697.5585897444</v>
      </c>
      <c r="O230" s="70">
        <v>1982.5064935612961</v>
      </c>
      <c r="P230" s="70">
        <v>2588.4423122528119</v>
      </c>
      <c r="Q230" s="70">
        <v>76.590715743471648</v>
      </c>
      <c r="R230" s="71">
        <v>606226.66788448801</v>
      </c>
      <c r="S230" s="72">
        <v>224.19625291586095</v>
      </c>
      <c r="T230" s="73">
        <v>85.25215091838713</v>
      </c>
      <c r="U230" s="71">
        <v>52343</v>
      </c>
      <c r="V230" s="72">
        <v>19.357618343195266</v>
      </c>
      <c r="W230" s="74">
        <v>85.999999083732078</v>
      </c>
      <c r="X230" s="75">
        <v>0</v>
      </c>
      <c r="Y230" s="76">
        <v>0</v>
      </c>
      <c r="Z230" s="77">
        <v>52343</v>
      </c>
      <c r="AA230" s="78">
        <v>19.357618343195266</v>
      </c>
      <c r="AB230" s="79">
        <v>85.999999083732078</v>
      </c>
      <c r="AC230" s="71">
        <v>658569.66788448801</v>
      </c>
      <c r="AD230" s="72">
        <v>243.55387125905622</v>
      </c>
      <c r="AE230" s="74">
        <v>85.999999083732078</v>
      </c>
      <c r="AF230" s="80"/>
      <c r="AG230" s="81">
        <v>0</v>
      </c>
      <c r="AH230" s="80"/>
      <c r="AI230" s="71">
        <v>0</v>
      </c>
      <c r="AJ230" s="72">
        <v>76.590715743471648</v>
      </c>
      <c r="AK230" s="72">
        <v>0</v>
      </c>
      <c r="AL230" s="82">
        <v>0</v>
      </c>
      <c r="AM230" s="131">
        <v>0</v>
      </c>
      <c r="AN230" s="83"/>
      <c r="AO230" s="84">
        <v>44242.021672581766</v>
      </c>
      <c r="AP230" s="83"/>
      <c r="AQ230" s="84">
        <v>293010.75213675213</v>
      </c>
      <c r="AR230" s="83"/>
      <c r="AS230" s="211"/>
      <c r="AT230" s="119">
        <v>-1379343.9592271675</v>
      </c>
      <c r="AU230" s="119">
        <v>-614289.86519799998</v>
      </c>
      <c r="AV230" s="119">
        <v>-16463.475246999998</v>
      </c>
      <c r="AW230" s="119">
        <v>-249361</v>
      </c>
      <c r="AX230" s="120">
        <v>-516128.81717599998</v>
      </c>
    </row>
    <row r="231" spans="1:50">
      <c r="A231" s="54">
        <v>745</v>
      </c>
      <c r="B231" s="55">
        <v>5515</v>
      </c>
      <c r="C231" s="57">
        <v>371</v>
      </c>
      <c r="D231" s="65" t="s">
        <v>292</v>
      </c>
      <c r="E231" s="67">
        <v>3581</v>
      </c>
      <c r="F231" s="67">
        <v>9210308.333333334</v>
      </c>
      <c r="G231" s="68">
        <v>1.6566666666666665</v>
      </c>
      <c r="H231" s="67">
        <v>5557250.3752496494</v>
      </c>
      <c r="I231" s="67">
        <v>690120.66666666663</v>
      </c>
      <c r="J231" s="60">
        <v>0</v>
      </c>
      <c r="K231" s="69">
        <v>1.65</v>
      </c>
      <c r="L231" s="67">
        <v>9169463.1191619206</v>
      </c>
      <c r="M231" s="67">
        <v>838580.77916666679</v>
      </c>
      <c r="N231" s="67">
        <v>10008043.898328587</v>
      </c>
      <c r="O231" s="70">
        <v>2794.7623284916467</v>
      </c>
      <c r="P231" s="70">
        <v>2588.4423122528119</v>
      </c>
      <c r="Q231" s="70">
        <v>107.97081763275874</v>
      </c>
      <c r="R231" s="71">
        <v>-273367.83191596938</v>
      </c>
      <c r="S231" s="72">
        <v>-76.338406008368992</v>
      </c>
      <c r="T231" s="73">
        <v>105.02161510863802</v>
      </c>
      <c r="U231" s="71">
        <v>0</v>
      </c>
      <c r="V231" s="72">
        <v>0</v>
      </c>
      <c r="W231" s="74">
        <v>105.02161510863802</v>
      </c>
      <c r="X231" s="75">
        <v>0</v>
      </c>
      <c r="Y231" s="76">
        <v>0</v>
      </c>
      <c r="Z231" s="77">
        <v>0</v>
      </c>
      <c r="AA231" s="78">
        <v>0</v>
      </c>
      <c r="AB231" s="79">
        <v>105.02161510863802</v>
      </c>
      <c r="AC231" s="71">
        <v>-273367.83191596938</v>
      </c>
      <c r="AD231" s="72">
        <v>-76.338406008368992</v>
      </c>
      <c r="AE231" s="74">
        <v>105.02161510863802</v>
      </c>
      <c r="AF231" s="80"/>
      <c r="AG231" s="81">
        <v>0</v>
      </c>
      <c r="AH231" s="80"/>
      <c r="AI231" s="71">
        <v>0</v>
      </c>
      <c r="AJ231" s="72">
        <v>107.97081763275874</v>
      </c>
      <c r="AK231" s="72">
        <v>0</v>
      </c>
      <c r="AL231" s="82">
        <v>0</v>
      </c>
      <c r="AM231" s="131">
        <v>0</v>
      </c>
      <c r="AN231" s="83"/>
      <c r="AO231" s="84">
        <v>32858.632817838414</v>
      </c>
      <c r="AP231" s="83"/>
      <c r="AQ231" s="84">
        <v>555725.03752496501</v>
      </c>
      <c r="AR231" s="83"/>
      <c r="AS231" s="211"/>
      <c r="AT231" s="119">
        <v>-1842642.7316888974</v>
      </c>
      <c r="AU231" s="119">
        <v>-820619.64870000002</v>
      </c>
      <c r="AV231" s="119">
        <v>-21993.28369</v>
      </c>
      <c r="AW231" s="119">
        <v>-272751</v>
      </c>
      <c r="AX231" s="120">
        <v>-689487.93172400002</v>
      </c>
    </row>
    <row r="232" spans="1:50">
      <c r="A232" s="54">
        <v>746</v>
      </c>
      <c r="B232" s="55">
        <v>5516</v>
      </c>
      <c r="C232" s="57">
        <v>371</v>
      </c>
      <c r="D232" s="65" t="s">
        <v>293</v>
      </c>
      <c r="E232" s="67">
        <v>1924.6666666666667</v>
      </c>
      <c r="F232" s="67">
        <v>4138990.3333333335</v>
      </c>
      <c r="G232" s="68">
        <v>1.6333333333333335</v>
      </c>
      <c r="H232" s="67">
        <v>2532867.5163398692</v>
      </c>
      <c r="I232" s="67">
        <v>339712</v>
      </c>
      <c r="J232" s="60">
        <v>0</v>
      </c>
      <c r="K232" s="69">
        <v>1.65</v>
      </c>
      <c r="L232" s="67">
        <v>4179231.4019607841</v>
      </c>
      <c r="M232" s="67">
        <v>419471.6958333333</v>
      </c>
      <c r="N232" s="67">
        <v>4598703.0977941165</v>
      </c>
      <c r="O232" s="70">
        <v>2389.3504145102788</v>
      </c>
      <c r="P232" s="70">
        <v>2588.4423122528119</v>
      </c>
      <c r="Q232" s="70">
        <v>92.308428246590651</v>
      </c>
      <c r="R232" s="71">
        <v>141778.64949973096</v>
      </c>
      <c r="S232" s="72">
        <v>73.664002164737255</v>
      </c>
      <c r="T232" s="73">
        <v>95.154309795352106</v>
      </c>
      <c r="U232" s="71">
        <v>0</v>
      </c>
      <c r="V232" s="72">
        <v>0</v>
      </c>
      <c r="W232" s="74">
        <v>95.154309795352106</v>
      </c>
      <c r="X232" s="75">
        <v>0</v>
      </c>
      <c r="Y232" s="76">
        <v>0</v>
      </c>
      <c r="Z232" s="77">
        <v>0</v>
      </c>
      <c r="AA232" s="78">
        <v>0</v>
      </c>
      <c r="AB232" s="79">
        <v>95.154309795352106</v>
      </c>
      <c r="AC232" s="71">
        <v>141778.64949973096</v>
      </c>
      <c r="AD232" s="72">
        <v>73.664002164737255</v>
      </c>
      <c r="AE232" s="74">
        <v>95.154309795352106</v>
      </c>
      <c r="AF232" s="80"/>
      <c r="AG232" s="81">
        <v>0</v>
      </c>
      <c r="AH232" s="80"/>
      <c r="AI232" s="71">
        <v>2675.8637237739081</v>
      </c>
      <c r="AJ232" s="72">
        <v>92.308428246590651</v>
      </c>
      <c r="AK232" s="72">
        <v>0</v>
      </c>
      <c r="AL232" s="82">
        <v>0</v>
      </c>
      <c r="AM232" s="131">
        <v>2675.8637237739081</v>
      </c>
      <c r="AN232" s="83"/>
      <c r="AO232" s="84">
        <v>14478.884268085141</v>
      </c>
      <c r="AP232" s="83"/>
      <c r="AQ232" s="84">
        <v>253286.75163398695</v>
      </c>
      <c r="AR232" s="83"/>
      <c r="AS232" s="211"/>
      <c r="AT232" s="119">
        <v>-965792.01808182732</v>
      </c>
      <c r="AU232" s="119">
        <v>-430114.79814600002</v>
      </c>
      <c r="AV232" s="119">
        <v>-11527.431484000001</v>
      </c>
      <c r="AW232" s="119">
        <v>-188259</v>
      </c>
      <c r="AX232" s="120">
        <v>-361384.18455800001</v>
      </c>
    </row>
    <row r="233" spans="1:50">
      <c r="A233" s="54">
        <v>747</v>
      </c>
      <c r="B233" s="55">
        <v>5517</v>
      </c>
      <c r="C233" s="57">
        <v>371</v>
      </c>
      <c r="D233" s="65" t="s">
        <v>294</v>
      </c>
      <c r="E233" s="67">
        <v>448.33333333333331</v>
      </c>
      <c r="F233" s="67">
        <v>1112487</v>
      </c>
      <c r="G233" s="68">
        <v>1.8999999999999997</v>
      </c>
      <c r="H233" s="67">
        <v>585519.47368421056</v>
      </c>
      <c r="I233" s="67">
        <v>97376</v>
      </c>
      <c r="J233" s="60">
        <v>0</v>
      </c>
      <c r="K233" s="69">
        <v>1.65</v>
      </c>
      <c r="L233" s="67">
        <v>966107.13157894742</v>
      </c>
      <c r="M233" s="67">
        <v>95804.645833333328</v>
      </c>
      <c r="N233" s="67">
        <v>1061911.7774122807</v>
      </c>
      <c r="O233" s="70">
        <v>2368.5764551946781</v>
      </c>
      <c r="P233" s="70">
        <v>2588.4423122528119</v>
      </c>
      <c r="Q233" s="70">
        <v>91.505862192973638</v>
      </c>
      <c r="R233" s="71">
        <v>36472.081254993376</v>
      </c>
      <c r="S233" s="72">
        <v>81.350367111509399</v>
      </c>
      <c r="T233" s="73">
        <v>94.648693181573378</v>
      </c>
      <c r="U233" s="71">
        <v>0</v>
      </c>
      <c r="V233" s="72">
        <v>0</v>
      </c>
      <c r="W233" s="74">
        <v>94.648693181573378</v>
      </c>
      <c r="X233" s="75">
        <v>0</v>
      </c>
      <c r="Y233" s="76">
        <v>0</v>
      </c>
      <c r="Z233" s="77">
        <v>0</v>
      </c>
      <c r="AA233" s="78">
        <v>0</v>
      </c>
      <c r="AB233" s="79">
        <v>94.648693181573378</v>
      </c>
      <c r="AC233" s="71">
        <v>36472.081254993376</v>
      </c>
      <c r="AD233" s="72">
        <v>81.350367111509399</v>
      </c>
      <c r="AE233" s="74">
        <v>94.648693181573378</v>
      </c>
      <c r="AF233" s="80"/>
      <c r="AG233" s="81">
        <v>0</v>
      </c>
      <c r="AH233" s="80"/>
      <c r="AI233" s="71">
        <v>21535.52154241097</v>
      </c>
      <c r="AJ233" s="72">
        <v>91.505862192973638</v>
      </c>
      <c r="AK233" s="72">
        <v>0</v>
      </c>
      <c r="AL233" s="82">
        <v>0</v>
      </c>
      <c r="AM233" s="131">
        <v>21535.52154241097</v>
      </c>
      <c r="AN233" s="83"/>
      <c r="AO233" s="84">
        <v>1913.8298571133239</v>
      </c>
      <c r="AP233" s="83"/>
      <c r="AQ233" s="84">
        <v>58551.947368421061</v>
      </c>
      <c r="AR233" s="83"/>
      <c r="AS233" s="211"/>
      <c r="AT233" s="119">
        <v>-223609.49430094339</v>
      </c>
      <c r="AU233" s="119">
        <v>-99584.331516999999</v>
      </c>
      <c r="AV233" s="119">
        <v>-2668.9422530000002</v>
      </c>
      <c r="AW233" s="119">
        <v>-33444</v>
      </c>
      <c r="AX233" s="120">
        <v>-83671.156153999997</v>
      </c>
    </row>
    <row r="234" spans="1:50">
      <c r="A234" s="54">
        <v>748</v>
      </c>
      <c r="B234" s="55">
        <v>5518</v>
      </c>
      <c r="C234" s="57">
        <v>371</v>
      </c>
      <c r="D234" s="65" t="s">
        <v>295</v>
      </c>
      <c r="E234" s="67">
        <v>671.33333333333337</v>
      </c>
      <c r="F234" s="67">
        <v>1533342.6666666667</v>
      </c>
      <c r="G234" s="68">
        <v>1.8999999999999997</v>
      </c>
      <c r="H234" s="67">
        <v>807022.4561403509</v>
      </c>
      <c r="I234" s="67">
        <v>110131.66666666667</v>
      </c>
      <c r="J234" s="60">
        <v>0</v>
      </c>
      <c r="K234" s="69">
        <v>1.65</v>
      </c>
      <c r="L234" s="67">
        <v>1331587.0526315791</v>
      </c>
      <c r="M234" s="67">
        <v>139736.96249999999</v>
      </c>
      <c r="N234" s="67">
        <v>1471324.015131579</v>
      </c>
      <c r="O234" s="70">
        <v>2191.6445111195317</v>
      </c>
      <c r="P234" s="70">
        <v>2588.4423122528119</v>
      </c>
      <c r="Q234" s="70">
        <v>84.670401992156698</v>
      </c>
      <c r="R234" s="71">
        <v>98561.928482832576</v>
      </c>
      <c r="S234" s="72">
        <v>146.81518641931365</v>
      </c>
      <c r="T234" s="73">
        <v>90.342353255058711</v>
      </c>
      <c r="U234" s="71">
        <v>0</v>
      </c>
      <c r="V234" s="72">
        <v>0</v>
      </c>
      <c r="W234" s="74">
        <v>90.342353255058711</v>
      </c>
      <c r="X234" s="75">
        <v>0</v>
      </c>
      <c r="Y234" s="76">
        <v>0</v>
      </c>
      <c r="Z234" s="77">
        <v>0</v>
      </c>
      <c r="AA234" s="78">
        <v>0</v>
      </c>
      <c r="AB234" s="79">
        <v>90.342353255058711</v>
      </c>
      <c r="AC234" s="71">
        <v>98561.928482832576</v>
      </c>
      <c r="AD234" s="72">
        <v>146.81518641931365</v>
      </c>
      <c r="AE234" s="74">
        <v>90.342353255058711</v>
      </c>
      <c r="AF234" s="80"/>
      <c r="AG234" s="81">
        <v>0</v>
      </c>
      <c r="AH234" s="80"/>
      <c r="AI234" s="71">
        <v>18300.457934127338</v>
      </c>
      <c r="AJ234" s="72">
        <v>84.670401992156698</v>
      </c>
      <c r="AK234" s="72">
        <v>0</v>
      </c>
      <c r="AL234" s="82">
        <v>0</v>
      </c>
      <c r="AM234" s="131">
        <v>18300.457934127338</v>
      </c>
      <c r="AN234" s="83"/>
      <c r="AO234" s="84">
        <v>6127.5186941994061</v>
      </c>
      <c r="AP234" s="83"/>
      <c r="AQ234" s="84">
        <v>80702.245614035099</v>
      </c>
      <c r="AR234" s="83"/>
      <c r="AS234" s="211"/>
      <c r="AT234" s="119">
        <v>-333655.51509174472</v>
      </c>
      <c r="AU234" s="119">
        <v>-148593.24972399999</v>
      </c>
      <c r="AV234" s="119">
        <v>-3982.421699</v>
      </c>
      <c r="AW234" s="119">
        <v>-52558</v>
      </c>
      <c r="AX234" s="120">
        <v>-124848.646486</v>
      </c>
    </row>
    <row r="235" spans="1:50">
      <c r="A235" s="54">
        <v>749</v>
      </c>
      <c r="B235" s="55">
        <v>5519</v>
      </c>
      <c r="C235" s="57">
        <v>371</v>
      </c>
      <c r="D235" s="65" t="s">
        <v>296</v>
      </c>
      <c r="E235" s="67">
        <v>3255.6666666666665</v>
      </c>
      <c r="F235" s="67">
        <v>7335824.666666667</v>
      </c>
      <c r="G235" s="68">
        <v>1.64</v>
      </c>
      <c r="H235" s="67">
        <v>4464784.791666667</v>
      </c>
      <c r="I235" s="67">
        <v>589798</v>
      </c>
      <c r="J235" s="60">
        <v>0</v>
      </c>
      <c r="K235" s="69">
        <v>1.65</v>
      </c>
      <c r="L235" s="67">
        <v>7366894.90625</v>
      </c>
      <c r="M235" s="67">
        <v>718088.47916666663</v>
      </c>
      <c r="N235" s="67">
        <v>8084983.385416667</v>
      </c>
      <c r="O235" s="70">
        <v>2483.3572393007066</v>
      </c>
      <c r="P235" s="70">
        <v>2588.4423122528119</v>
      </c>
      <c r="Q235" s="70">
        <v>95.94021962727669</v>
      </c>
      <c r="R235" s="71">
        <v>126585.12859452926</v>
      </c>
      <c r="S235" s="72">
        <v>38.881476992278877</v>
      </c>
      <c r="T235" s="73">
        <v>97.442338365184312</v>
      </c>
      <c r="U235" s="71">
        <v>0</v>
      </c>
      <c r="V235" s="72">
        <v>0</v>
      </c>
      <c r="W235" s="74">
        <v>97.442338365184312</v>
      </c>
      <c r="X235" s="75">
        <v>0</v>
      </c>
      <c r="Y235" s="76">
        <v>0</v>
      </c>
      <c r="Z235" s="77">
        <v>0</v>
      </c>
      <c r="AA235" s="78">
        <v>0</v>
      </c>
      <c r="AB235" s="79">
        <v>97.442338365184312</v>
      </c>
      <c r="AC235" s="71">
        <v>126585.12859452926</v>
      </c>
      <c r="AD235" s="72">
        <v>38.881476992278877</v>
      </c>
      <c r="AE235" s="74">
        <v>97.442338365184312</v>
      </c>
      <c r="AF235" s="80"/>
      <c r="AG235" s="81">
        <v>0</v>
      </c>
      <c r="AH235" s="80"/>
      <c r="AI235" s="71">
        <v>0</v>
      </c>
      <c r="AJ235" s="72">
        <v>95.94021962727669</v>
      </c>
      <c r="AK235" s="72">
        <v>0</v>
      </c>
      <c r="AL235" s="82">
        <v>0</v>
      </c>
      <c r="AM235" s="131">
        <v>0</v>
      </c>
      <c r="AN235" s="83"/>
      <c r="AO235" s="84">
        <v>54751.565348417484</v>
      </c>
      <c r="AP235" s="83"/>
      <c r="AQ235" s="84">
        <v>446478.47916666669</v>
      </c>
      <c r="AR235" s="83"/>
      <c r="AS235" s="211"/>
      <c r="AT235" s="119">
        <v>-1674307.4944061646</v>
      </c>
      <c r="AU235" s="119">
        <v>-745651.66879400006</v>
      </c>
      <c r="AV235" s="119">
        <v>-19984.079972</v>
      </c>
      <c r="AW235" s="119">
        <v>-321742</v>
      </c>
      <c r="AX235" s="120">
        <v>-626499.53327100002</v>
      </c>
    </row>
    <row r="236" spans="1:50">
      <c r="A236" s="54">
        <v>750</v>
      </c>
      <c r="B236" s="55">
        <v>5520</v>
      </c>
      <c r="C236" s="57">
        <v>371</v>
      </c>
      <c r="D236" s="65" t="s">
        <v>297</v>
      </c>
      <c r="E236" s="67">
        <v>1388</v>
      </c>
      <c r="F236" s="67">
        <v>3412180.3333333335</v>
      </c>
      <c r="G236" s="68">
        <v>1.7333333333333334</v>
      </c>
      <c r="H236" s="67">
        <v>1964318.2679738563</v>
      </c>
      <c r="I236" s="67">
        <v>279822</v>
      </c>
      <c r="J236" s="60">
        <v>0</v>
      </c>
      <c r="K236" s="69">
        <v>1.65</v>
      </c>
      <c r="L236" s="67">
        <v>3241125.1421568631</v>
      </c>
      <c r="M236" s="67">
        <v>340579.27083333331</v>
      </c>
      <c r="N236" s="67">
        <v>3581704.4129901961</v>
      </c>
      <c r="O236" s="70">
        <v>2580.4786837105162</v>
      </c>
      <c r="P236" s="70">
        <v>2588.4423122528119</v>
      </c>
      <c r="Q236" s="70">
        <v>99.692338959821569</v>
      </c>
      <c r="R236" s="71">
        <v>4089.8010741813418</v>
      </c>
      <c r="S236" s="72">
        <v>2.9465425606493816</v>
      </c>
      <c r="T236" s="73">
        <v>99.806173544687567</v>
      </c>
      <c r="U236" s="71">
        <v>0</v>
      </c>
      <c r="V236" s="72">
        <v>0</v>
      </c>
      <c r="W236" s="74">
        <v>99.806173544687567</v>
      </c>
      <c r="X236" s="75">
        <v>0</v>
      </c>
      <c r="Y236" s="76">
        <v>0</v>
      </c>
      <c r="Z236" s="77">
        <v>0</v>
      </c>
      <c r="AA236" s="78">
        <v>0</v>
      </c>
      <c r="AB236" s="79">
        <v>99.806173544687567</v>
      </c>
      <c r="AC236" s="71">
        <v>4089.8010741813418</v>
      </c>
      <c r="AD236" s="72">
        <v>2.9465425606493816</v>
      </c>
      <c r="AE236" s="74">
        <v>99.806173544687567</v>
      </c>
      <c r="AF236" s="80"/>
      <c r="AG236" s="81">
        <v>0</v>
      </c>
      <c r="AH236" s="80"/>
      <c r="AI236" s="71">
        <v>0</v>
      </c>
      <c r="AJ236" s="72">
        <v>99.692338959821569</v>
      </c>
      <c r="AK236" s="72">
        <v>0</v>
      </c>
      <c r="AL236" s="82">
        <v>0</v>
      </c>
      <c r="AM236" s="131">
        <v>0</v>
      </c>
      <c r="AN236" s="83"/>
      <c r="AO236" s="84">
        <v>12799.807317540039</v>
      </c>
      <c r="AP236" s="83"/>
      <c r="AQ236" s="84">
        <v>196431.82679738561</v>
      </c>
      <c r="AR236" s="83"/>
      <c r="AS236" s="211"/>
      <c r="AT236" s="119">
        <v>-698968.10465755558</v>
      </c>
      <c r="AU236" s="119">
        <v>-311284.95536999998</v>
      </c>
      <c r="AV236" s="119">
        <v>-8342.6936499999993</v>
      </c>
      <c r="AW236" s="119">
        <v>-202994</v>
      </c>
      <c r="AX236" s="120">
        <v>-261542.87238300001</v>
      </c>
    </row>
    <row r="237" spans="1:50">
      <c r="A237" s="54">
        <v>751</v>
      </c>
      <c r="B237" s="55">
        <v>5521</v>
      </c>
      <c r="C237" s="57"/>
      <c r="D237" s="65" t="s">
        <v>298</v>
      </c>
      <c r="E237" s="67">
        <v>2831</v>
      </c>
      <c r="F237" s="67">
        <v>6082332.666666667</v>
      </c>
      <c r="G237" s="68">
        <v>1.59</v>
      </c>
      <c r="H237" s="67">
        <v>3825366.4570230604</v>
      </c>
      <c r="I237" s="67">
        <v>642794</v>
      </c>
      <c r="J237" s="60">
        <v>0</v>
      </c>
      <c r="K237" s="69">
        <v>1.65</v>
      </c>
      <c r="L237" s="67">
        <v>6311854.6540880501</v>
      </c>
      <c r="M237" s="67">
        <v>616030.18416666659</v>
      </c>
      <c r="N237" s="67">
        <v>6927884.8382547162</v>
      </c>
      <c r="O237" s="70">
        <v>2447.151126193824</v>
      </c>
      <c r="P237" s="70">
        <v>2588.4423122528119</v>
      </c>
      <c r="Q237" s="70">
        <v>94.541458954284465</v>
      </c>
      <c r="R237" s="71">
        <v>147998.27866120814</v>
      </c>
      <c r="S237" s="72">
        <v>52.277738841825553</v>
      </c>
      <c r="T237" s="73">
        <v>96.561119141199228</v>
      </c>
      <c r="U237" s="71">
        <v>0</v>
      </c>
      <c r="V237" s="72">
        <v>0</v>
      </c>
      <c r="W237" s="74">
        <v>96.561119141199228</v>
      </c>
      <c r="X237" s="75">
        <v>0</v>
      </c>
      <c r="Y237" s="76">
        <v>0</v>
      </c>
      <c r="Z237" s="77">
        <v>0</v>
      </c>
      <c r="AA237" s="78">
        <v>0</v>
      </c>
      <c r="AB237" s="79">
        <v>96.561119141199228</v>
      </c>
      <c r="AC237" s="71">
        <v>147998.27866120814</v>
      </c>
      <c r="AD237" s="72">
        <v>52.277738841825553</v>
      </c>
      <c r="AE237" s="74">
        <v>96.561119141199228</v>
      </c>
      <c r="AF237" s="80"/>
      <c r="AG237" s="81">
        <v>0</v>
      </c>
      <c r="AH237" s="80"/>
      <c r="AI237" s="71">
        <v>0</v>
      </c>
      <c r="AJ237" s="72">
        <v>94.541458954284465</v>
      </c>
      <c r="AK237" s="72">
        <v>0</v>
      </c>
      <c r="AL237" s="82">
        <v>0</v>
      </c>
      <c r="AM237" s="131">
        <v>0</v>
      </c>
      <c r="AN237" s="83"/>
      <c r="AO237" s="84">
        <v>21408.374919040911</v>
      </c>
      <c r="AP237" s="83"/>
      <c r="AQ237" s="84">
        <v>382536.64570230601</v>
      </c>
      <c r="AR237" s="83"/>
      <c r="AS237" s="211"/>
      <c r="AT237" s="119">
        <v>-1433613.229754138</v>
      </c>
      <c r="AU237" s="119">
        <v>-638458.64677999995</v>
      </c>
      <c r="AV237" s="119">
        <v>-17111.218535</v>
      </c>
      <c r="AW237" s="119">
        <v>-254970</v>
      </c>
      <c r="AX237" s="120">
        <v>-536435.524737</v>
      </c>
    </row>
    <row r="238" spans="1:50">
      <c r="A238" s="54">
        <v>754</v>
      </c>
      <c r="B238" s="55">
        <v>5524</v>
      </c>
      <c r="C238" s="57"/>
      <c r="D238" s="65" t="s">
        <v>299</v>
      </c>
      <c r="E238" s="67">
        <v>1021.3333333333334</v>
      </c>
      <c r="F238" s="67">
        <v>2162676.3333333335</v>
      </c>
      <c r="G238" s="68">
        <v>1.6499999999999997</v>
      </c>
      <c r="H238" s="67">
        <v>1310712.9292929294</v>
      </c>
      <c r="I238" s="67">
        <v>206188.66666666666</v>
      </c>
      <c r="J238" s="60">
        <v>0</v>
      </c>
      <c r="K238" s="69">
        <v>1.65</v>
      </c>
      <c r="L238" s="67">
        <v>2162676.3333333335</v>
      </c>
      <c r="M238" s="67">
        <v>210622.57500000004</v>
      </c>
      <c r="N238" s="67">
        <v>2373298.9083333337</v>
      </c>
      <c r="O238" s="70">
        <v>2323.7260851827677</v>
      </c>
      <c r="P238" s="70">
        <v>2588.4423122528119</v>
      </c>
      <c r="Q238" s="70">
        <v>89.773145578058006</v>
      </c>
      <c r="R238" s="71">
        <v>100034.49743492261</v>
      </c>
      <c r="S238" s="72">
        <v>97.945004015916396</v>
      </c>
      <c r="T238" s="73">
        <v>93.557081714176547</v>
      </c>
      <c r="U238" s="71">
        <v>0</v>
      </c>
      <c r="V238" s="72">
        <v>0</v>
      </c>
      <c r="W238" s="74">
        <v>93.557081714176547</v>
      </c>
      <c r="X238" s="75">
        <v>0</v>
      </c>
      <c r="Y238" s="76">
        <v>0</v>
      </c>
      <c r="Z238" s="77">
        <v>0</v>
      </c>
      <c r="AA238" s="78">
        <v>0</v>
      </c>
      <c r="AB238" s="79">
        <v>93.557081714176547</v>
      </c>
      <c r="AC238" s="71">
        <v>100034.49743492261</v>
      </c>
      <c r="AD238" s="72">
        <v>97.945004015916396</v>
      </c>
      <c r="AE238" s="74">
        <v>93.557081714176547</v>
      </c>
      <c r="AF238" s="80"/>
      <c r="AG238" s="81">
        <v>0</v>
      </c>
      <c r="AH238" s="80"/>
      <c r="AI238" s="71">
        <v>82441.05770943324</v>
      </c>
      <c r="AJ238" s="72">
        <v>89.773145578058006</v>
      </c>
      <c r="AK238" s="72">
        <v>0</v>
      </c>
      <c r="AL238" s="82">
        <v>0</v>
      </c>
      <c r="AM238" s="131">
        <v>82441.05770943324</v>
      </c>
      <c r="AN238" s="83"/>
      <c r="AO238" s="84">
        <v>3648.0417216838796</v>
      </c>
      <c r="AP238" s="83"/>
      <c r="AQ238" s="84">
        <v>131071.29292929295</v>
      </c>
      <c r="AR238" s="83"/>
      <c r="AS238" s="211"/>
      <c r="AT238" s="119">
        <v>-521587.98895366117</v>
      </c>
      <c r="AU238" s="119">
        <v>-232288.84520099999</v>
      </c>
      <c r="AV238" s="119">
        <v>-6225.5327159999997</v>
      </c>
      <c r="AW238" s="119">
        <v>-42540</v>
      </c>
      <c r="AX238" s="120">
        <v>-195170.02267000001</v>
      </c>
    </row>
    <row r="239" spans="1:50">
      <c r="A239" s="54">
        <v>755</v>
      </c>
      <c r="B239" s="55">
        <v>5525</v>
      </c>
      <c r="C239" s="57">
        <v>371</v>
      </c>
      <c r="D239" s="65" t="s">
        <v>300</v>
      </c>
      <c r="E239" s="67">
        <v>2274.3333333333335</v>
      </c>
      <c r="F239" s="67">
        <v>4190776.6666666665</v>
      </c>
      <c r="G239" s="68">
        <v>1.6000000000000003</v>
      </c>
      <c r="H239" s="67">
        <v>2619235.4166666665</v>
      </c>
      <c r="I239" s="67">
        <v>419047.66666666669</v>
      </c>
      <c r="J239" s="60">
        <v>0</v>
      </c>
      <c r="K239" s="69">
        <v>1.65</v>
      </c>
      <c r="L239" s="67">
        <v>4321738.4375</v>
      </c>
      <c r="M239" s="67">
        <v>513688.78333333338</v>
      </c>
      <c r="N239" s="67">
        <v>4835427.2208333341</v>
      </c>
      <c r="O239" s="70">
        <v>2126.0855433826764</v>
      </c>
      <c r="P239" s="70">
        <v>2588.4423122528119</v>
      </c>
      <c r="Q239" s="70">
        <v>82.137644455837602</v>
      </c>
      <c r="R239" s="71">
        <v>389074.76219344861</v>
      </c>
      <c r="S239" s="72">
        <v>171.07200448195013</v>
      </c>
      <c r="T239" s="73">
        <v>88.74671600717771</v>
      </c>
      <c r="U239" s="71">
        <v>0</v>
      </c>
      <c r="V239" s="72">
        <v>0</v>
      </c>
      <c r="W239" s="74">
        <v>88.74671600717771</v>
      </c>
      <c r="X239" s="75">
        <v>0</v>
      </c>
      <c r="Y239" s="76">
        <v>0</v>
      </c>
      <c r="Z239" s="77">
        <v>0</v>
      </c>
      <c r="AA239" s="78">
        <v>0</v>
      </c>
      <c r="AB239" s="79">
        <v>88.74671600717771</v>
      </c>
      <c r="AC239" s="71">
        <v>389074.76219344861</v>
      </c>
      <c r="AD239" s="72">
        <v>171.07200448195013</v>
      </c>
      <c r="AE239" s="74">
        <v>88.74671600717771</v>
      </c>
      <c r="AF239" s="80"/>
      <c r="AG239" s="81">
        <v>0</v>
      </c>
      <c r="AH239" s="80"/>
      <c r="AI239" s="71">
        <v>0</v>
      </c>
      <c r="AJ239" s="72">
        <v>82.137644455837602</v>
      </c>
      <c r="AK239" s="72">
        <v>0</v>
      </c>
      <c r="AL239" s="82">
        <v>0</v>
      </c>
      <c r="AM239" s="131">
        <v>0</v>
      </c>
      <c r="AN239" s="83"/>
      <c r="AO239" s="84">
        <v>20495.29172639348</v>
      </c>
      <c r="AP239" s="83"/>
      <c r="AQ239" s="84">
        <v>261923.54166666666</v>
      </c>
      <c r="AR239" s="83"/>
      <c r="AS239" s="211"/>
      <c r="AT239" s="119">
        <v>-1141162.1608032414</v>
      </c>
      <c r="AU239" s="119">
        <v>-508215.76825700002</v>
      </c>
      <c r="AV239" s="119">
        <v>-13620.601925000001</v>
      </c>
      <c r="AW239" s="119">
        <v>-202900</v>
      </c>
      <c r="AX239" s="120">
        <v>-427004.933991</v>
      </c>
    </row>
    <row r="240" spans="1:50">
      <c r="A240" s="54">
        <v>756</v>
      </c>
      <c r="B240" s="55">
        <v>5526</v>
      </c>
      <c r="C240" s="57"/>
      <c r="D240" s="65" t="s">
        <v>301</v>
      </c>
      <c r="E240" s="67">
        <v>1163.3333333333333</v>
      </c>
      <c r="F240" s="67">
        <v>3483846.6666666665</v>
      </c>
      <c r="G240" s="68">
        <v>1.6499999999999997</v>
      </c>
      <c r="H240" s="67">
        <v>2111422.2222222225</v>
      </c>
      <c r="I240" s="67">
        <v>274291.66666666669</v>
      </c>
      <c r="J240" s="60">
        <v>0</v>
      </c>
      <c r="K240" s="69">
        <v>1.65</v>
      </c>
      <c r="L240" s="67">
        <v>3483846.6666666665</v>
      </c>
      <c r="M240" s="67">
        <v>286515.66250000003</v>
      </c>
      <c r="N240" s="67">
        <v>3770362.3291666671</v>
      </c>
      <c r="O240" s="70">
        <v>3240.9991368194846</v>
      </c>
      <c r="P240" s="70">
        <v>2588.4423122528119</v>
      </c>
      <c r="Q240" s="70">
        <v>125.21040633116252</v>
      </c>
      <c r="R240" s="71">
        <v>-280882.20918764791</v>
      </c>
      <c r="S240" s="72">
        <v>-241.44602508966869</v>
      </c>
      <c r="T240" s="73">
        <v>115.88255598863242</v>
      </c>
      <c r="U240" s="71">
        <v>0</v>
      </c>
      <c r="V240" s="72">
        <v>0</v>
      </c>
      <c r="W240" s="74">
        <v>115.88255598863242</v>
      </c>
      <c r="X240" s="75">
        <v>0</v>
      </c>
      <c r="Y240" s="76">
        <v>0</v>
      </c>
      <c r="Z240" s="77">
        <v>0</v>
      </c>
      <c r="AA240" s="78">
        <v>0</v>
      </c>
      <c r="AB240" s="79">
        <v>115.88255598863242</v>
      </c>
      <c r="AC240" s="71">
        <v>-280882.20918764791</v>
      </c>
      <c r="AD240" s="72">
        <v>-241.44602508966869</v>
      </c>
      <c r="AE240" s="74">
        <v>115.88255598863242</v>
      </c>
      <c r="AF240" s="80"/>
      <c r="AG240" s="81">
        <v>0</v>
      </c>
      <c r="AH240" s="80"/>
      <c r="AI240" s="71">
        <v>153885.05401677726</v>
      </c>
      <c r="AJ240" s="72">
        <v>125.21040633116252</v>
      </c>
      <c r="AK240" s="72">
        <v>0</v>
      </c>
      <c r="AL240" s="82">
        <v>0</v>
      </c>
      <c r="AM240" s="131">
        <v>153885.05401677726</v>
      </c>
      <c r="AN240" s="83"/>
      <c r="AO240" s="84">
        <v>8875.248783749812</v>
      </c>
      <c r="AP240" s="83"/>
      <c r="AQ240" s="84">
        <v>211142.22222222222</v>
      </c>
      <c r="AR240" s="83"/>
      <c r="AS240" s="211"/>
      <c r="AT240" s="119">
        <v>-584399.64465617342</v>
      </c>
      <c r="AU240" s="119">
        <v>-260261.97203100001</v>
      </c>
      <c r="AV240" s="119">
        <v>-6975.2355960000004</v>
      </c>
      <c r="AW240" s="119">
        <v>-134343</v>
      </c>
      <c r="AX240" s="120">
        <v>-218673.15642099999</v>
      </c>
    </row>
    <row r="241" spans="1:50">
      <c r="A241" s="54">
        <v>761</v>
      </c>
      <c r="B241" s="55">
        <v>1501</v>
      </c>
      <c r="C241" s="57"/>
      <c r="D241" s="65" t="s">
        <v>38</v>
      </c>
      <c r="E241" s="67">
        <v>844.33333333333337</v>
      </c>
      <c r="F241" s="67">
        <v>1410294.6666666667</v>
      </c>
      <c r="G241" s="68">
        <v>1.7</v>
      </c>
      <c r="H241" s="67">
        <v>829585.09803921578</v>
      </c>
      <c r="I241" s="67">
        <v>122615.33333333333</v>
      </c>
      <c r="J241" s="60">
        <v>0</v>
      </c>
      <c r="K241" s="69">
        <v>1.65</v>
      </c>
      <c r="L241" s="67">
        <v>1368815.4117647058</v>
      </c>
      <c r="M241" s="67">
        <v>124594.80833333333</v>
      </c>
      <c r="N241" s="67">
        <v>1493410.2200980391</v>
      </c>
      <c r="O241" s="70">
        <v>1768.7448323308793</v>
      </c>
      <c r="P241" s="70">
        <v>2588.4423122528119</v>
      </c>
      <c r="Q241" s="70">
        <v>68.332403003854424</v>
      </c>
      <c r="R241" s="71">
        <v>256076.22505254482</v>
      </c>
      <c r="S241" s="72">
        <v>303.28806757111505</v>
      </c>
      <c r="T241" s="73">
        <v>80.049413892428291</v>
      </c>
      <c r="U241" s="71">
        <v>130051</v>
      </c>
      <c r="V241" s="72">
        <v>154.02803000394789</v>
      </c>
      <c r="W241" s="74">
        <v>86.000020914838302</v>
      </c>
      <c r="X241" s="75">
        <v>0</v>
      </c>
      <c r="Y241" s="76">
        <v>0</v>
      </c>
      <c r="Z241" s="77">
        <v>130051</v>
      </c>
      <c r="AA241" s="78">
        <v>154.02803000394789</v>
      </c>
      <c r="AB241" s="79">
        <v>86.000020914838302</v>
      </c>
      <c r="AC241" s="71">
        <v>386127.22505254485</v>
      </c>
      <c r="AD241" s="72">
        <v>457.31609757506294</v>
      </c>
      <c r="AE241" s="74">
        <v>86.000020914838302</v>
      </c>
      <c r="AF241" s="80"/>
      <c r="AG241" s="81">
        <v>0</v>
      </c>
      <c r="AH241" s="80"/>
      <c r="AI241" s="71">
        <v>404092.23456229712</v>
      </c>
      <c r="AJ241" s="72">
        <v>68.332403003854424</v>
      </c>
      <c r="AK241" s="72">
        <v>0</v>
      </c>
      <c r="AL241" s="82">
        <v>0</v>
      </c>
      <c r="AM241" s="131">
        <v>404092.23456229712</v>
      </c>
      <c r="AN241" s="83"/>
      <c r="AO241" s="84">
        <v>6909.3994022970901</v>
      </c>
      <c r="AP241" s="83"/>
      <c r="AQ241" s="84">
        <v>82958.509803921581</v>
      </c>
      <c r="AR241" s="83"/>
      <c r="AS241" s="211"/>
      <c r="AT241" s="119">
        <v>-424104.29930336226</v>
      </c>
      <c r="AU241" s="119">
        <v>-188874.55236</v>
      </c>
      <c r="AV241" s="119">
        <v>-5061.9938460000003</v>
      </c>
      <c r="AW241" s="119">
        <v>-83816</v>
      </c>
      <c r="AX241" s="120">
        <v>-158693.15908799999</v>
      </c>
    </row>
    <row r="242" spans="1:50">
      <c r="A242" s="54">
        <v>762</v>
      </c>
      <c r="B242" s="55">
        <v>1502</v>
      </c>
      <c r="C242" s="57"/>
      <c r="D242" s="65" t="s">
        <v>39</v>
      </c>
      <c r="E242" s="67">
        <v>2147.6666666666665</v>
      </c>
      <c r="F242" s="67">
        <v>3662494</v>
      </c>
      <c r="G242" s="68">
        <v>1.8333333333333333</v>
      </c>
      <c r="H242" s="67">
        <v>1996044.6198830409</v>
      </c>
      <c r="I242" s="67">
        <v>586490.66666666663</v>
      </c>
      <c r="J242" s="60">
        <v>0</v>
      </c>
      <c r="K242" s="69">
        <v>1.65</v>
      </c>
      <c r="L242" s="67">
        <v>3293473.6228070171</v>
      </c>
      <c r="M242" s="67">
        <v>480492.26791666663</v>
      </c>
      <c r="N242" s="67">
        <v>3773965.8907236843</v>
      </c>
      <c r="O242" s="70">
        <v>1757.2400546594838</v>
      </c>
      <c r="P242" s="70">
        <v>2588.4423122528119</v>
      </c>
      <c r="Q242" s="70">
        <v>67.887935780577479</v>
      </c>
      <c r="R242" s="71">
        <v>660503.79129977024</v>
      </c>
      <c r="S242" s="72">
        <v>307.54483530953138</v>
      </c>
      <c r="T242" s="73">
        <v>79.769399541763818</v>
      </c>
      <c r="U242" s="71">
        <v>346366</v>
      </c>
      <c r="V242" s="72">
        <v>161.27549278286514</v>
      </c>
      <c r="W242" s="74">
        <v>85.999999776485737</v>
      </c>
      <c r="X242" s="75">
        <v>19.34405414008652</v>
      </c>
      <c r="Y242" s="76">
        <v>-67001.226562852098</v>
      </c>
      <c r="Z242" s="77">
        <v>279364.7734371479</v>
      </c>
      <c r="AA242" s="78">
        <v>130.07827414425637</v>
      </c>
      <c r="AB242" s="79">
        <v>84.79474909382877</v>
      </c>
      <c r="AC242" s="71">
        <v>939868.56473691808</v>
      </c>
      <c r="AD242" s="72">
        <v>437.62310945378772</v>
      </c>
      <c r="AE242" s="74">
        <v>84.79474909382877</v>
      </c>
      <c r="AF242" s="80"/>
      <c r="AG242" s="81">
        <v>0</v>
      </c>
      <c r="AH242" s="80"/>
      <c r="AI242" s="71">
        <v>1672301.8114521825</v>
      </c>
      <c r="AJ242" s="72">
        <v>67.887935780577479</v>
      </c>
      <c r="AK242" s="72">
        <v>0</v>
      </c>
      <c r="AL242" s="82">
        <v>0</v>
      </c>
      <c r="AM242" s="131">
        <v>1672301.8114521825</v>
      </c>
      <c r="AN242" s="83"/>
      <c r="AO242" s="84">
        <v>16103.876962149996</v>
      </c>
      <c r="AP242" s="83"/>
      <c r="AQ242" s="84">
        <v>199604.46198830407</v>
      </c>
      <c r="AR242" s="83"/>
      <c r="AS242" s="211"/>
      <c r="AT242" s="119">
        <v>-1078852.9983463492</v>
      </c>
      <c r="AU242" s="119">
        <v>-480466.42644100002</v>
      </c>
      <c r="AV242" s="119">
        <v>-12876.896667999999</v>
      </c>
      <c r="AW242" s="119">
        <v>-193358</v>
      </c>
      <c r="AX242" s="120">
        <v>-403689.82530999999</v>
      </c>
    </row>
    <row r="243" spans="1:50">
      <c r="A243" s="54">
        <v>763</v>
      </c>
      <c r="B243" s="55">
        <v>1503</v>
      </c>
      <c r="C243" s="57"/>
      <c r="D243" s="65" t="s">
        <v>40</v>
      </c>
      <c r="E243" s="67">
        <v>1697</v>
      </c>
      <c r="F243" s="67">
        <v>2746376.6666666665</v>
      </c>
      <c r="G243" s="68">
        <v>1.68</v>
      </c>
      <c r="H243" s="67">
        <v>1634748.0158730159</v>
      </c>
      <c r="I243" s="67">
        <v>399604</v>
      </c>
      <c r="J243" s="60">
        <v>0</v>
      </c>
      <c r="K243" s="69">
        <v>1.65</v>
      </c>
      <c r="L243" s="67">
        <v>2697334.2261904762</v>
      </c>
      <c r="M243" s="67">
        <v>325566.94291666668</v>
      </c>
      <c r="N243" s="67">
        <v>3022901.1691071428</v>
      </c>
      <c r="O243" s="70">
        <v>1781.3206653548277</v>
      </c>
      <c r="P243" s="70">
        <v>2588.4423122528119</v>
      </c>
      <c r="Q243" s="70">
        <v>68.818248601587797</v>
      </c>
      <c r="R243" s="71">
        <v>506783.61087077542</v>
      </c>
      <c r="S243" s="72">
        <v>298.6350093522542</v>
      </c>
      <c r="T243" s="73">
        <v>80.35549661900032</v>
      </c>
      <c r="U243" s="71">
        <v>247940</v>
      </c>
      <c r="V243" s="72">
        <v>146.10489098408956</v>
      </c>
      <c r="W243" s="74">
        <v>86.000006844029414</v>
      </c>
      <c r="X243" s="75">
        <v>0</v>
      </c>
      <c r="Y243" s="76">
        <v>0</v>
      </c>
      <c r="Z243" s="77">
        <v>247940</v>
      </c>
      <c r="AA243" s="78">
        <v>146.10489098408956</v>
      </c>
      <c r="AB243" s="79">
        <v>86.000006844029414</v>
      </c>
      <c r="AC243" s="71">
        <v>754723.61087077542</v>
      </c>
      <c r="AD243" s="72">
        <v>444.73990033634379</v>
      </c>
      <c r="AE243" s="74">
        <v>86.000006844029414</v>
      </c>
      <c r="AF243" s="80"/>
      <c r="AG243" s="81">
        <v>0</v>
      </c>
      <c r="AH243" s="80"/>
      <c r="AI243" s="71">
        <v>386239.86219641299</v>
      </c>
      <c r="AJ243" s="72">
        <v>68.818248601587797</v>
      </c>
      <c r="AK243" s="72">
        <v>0</v>
      </c>
      <c r="AL243" s="82">
        <v>0</v>
      </c>
      <c r="AM243" s="131">
        <v>386239.86219641299</v>
      </c>
      <c r="AN243" s="83"/>
      <c r="AO243" s="84">
        <v>16218.073379982116</v>
      </c>
      <c r="AP243" s="83"/>
      <c r="AQ243" s="84">
        <v>163474.8015873016</v>
      </c>
      <c r="AR243" s="83"/>
      <c r="AS243" s="211"/>
      <c r="AT243" s="119">
        <v>-867805.83518590836</v>
      </c>
      <c r="AU243" s="119">
        <v>-386476.72029099998</v>
      </c>
      <c r="AV243" s="119">
        <v>-10357.894990999999</v>
      </c>
      <c r="AW243" s="119">
        <v>-160397</v>
      </c>
      <c r="AX243" s="120">
        <v>-324719.29590600001</v>
      </c>
    </row>
    <row r="244" spans="1:50">
      <c r="A244" s="54">
        <v>766</v>
      </c>
      <c r="B244" s="55">
        <v>1506</v>
      </c>
      <c r="C244" s="57"/>
      <c r="D244" s="65" t="s">
        <v>41</v>
      </c>
      <c r="E244" s="67">
        <v>802.66666666666663</v>
      </c>
      <c r="F244" s="67">
        <v>1029660</v>
      </c>
      <c r="G244" s="68">
        <v>1.6733333333333331</v>
      </c>
      <c r="H244" s="67">
        <v>615718.36744229519</v>
      </c>
      <c r="I244" s="67">
        <v>135999</v>
      </c>
      <c r="J244" s="60">
        <v>0</v>
      </c>
      <c r="K244" s="69">
        <v>1.65</v>
      </c>
      <c r="L244" s="67">
        <v>1015935.3062797869</v>
      </c>
      <c r="M244" s="67">
        <v>116987.58333333333</v>
      </c>
      <c r="N244" s="67">
        <v>1132922.8896131204</v>
      </c>
      <c r="O244" s="70">
        <v>1411.4487827405985</v>
      </c>
      <c r="P244" s="70">
        <v>2588.4423122528119</v>
      </c>
      <c r="Q244" s="70">
        <v>54.528886970332564</v>
      </c>
      <c r="R244" s="71">
        <v>349551.3850180672</v>
      </c>
      <c r="S244" s="72">
        <v>435.48760591951896</v>
      </c>
      <c r="T244" s="73">
        <v>71.353198791309524</v>
      </c>
      <c r="U244" s="71">
        <v>304310</v>
      </c>
      <c r="V244" s="72">
        <v>379.12375415282395</v>
      </c>
      <c r="W244" s="74">
        <v>85.999990506859064</v>
      </c>
      <c r="X244" s="75">
        <v>0</v>
      </c>
      <c r="Y244" s="76">
        <v>0</v>
      </c>
      <c r="Z244" s="77">
        <v>304310</v>
      </c>
      <c r="AA244" s="78">
        <v>379.12375415282395</v>
      </c>
      <c r="AB244" s="79">
        <v>85.999990506859064</v>
      </c>
      <c r="AC244" s="71">
        <v>653861.3850180672</v>
      </c>
      <c r="AD244" s="72">
        <v>814.6113600723429</v>
      </c>
      <c r="AE244" s="74">
        <v>85.999990506859064</v>
      </c>
      <c r="AF244" s="80"/>
      <c r="AG244" s="81">
        <v>0</v>
      </c>
      <c r="AH244" s="80"/>
      <c r="AI244" s="71">
        <v>569197.29103029962</v>
      </c>
      <c r="AJ244" s="72">
        <v>54.528886970332564</v>
      </c>
      <c r="AK244" s="72">
        <v>0</v>
      </c>
      <c r="AL244" s="82">
        <v>0</v>
      </c>
      <c r="AM244" s="131">
        <v>569197.29103029962</v>
      </c>
      <c r="AN244" s="83"/>
      <c r="AO244" s="84">
        <v>5883.9258217319248</v>
      </c>
      <c r="AP244" s="83"/>
      <c r="AQ244" s="84">
        <v>61571.836744229513</v>
      </c>
      <c r="AR244" s="83"/>
      <c r="AS244" s="211"/>
      <c r="AT244" s="119">
        <v>-406517.03570665885</v>
      </c>
      <c r="AU244" s="119">
        <v>-181042.07684699999</v>
      </c>
      <c r="AV244" s="119">
        <v>-4852.0770400000001</v>
      </c>
      <c r="AW244" s="119">
        <v>-85251</v>
      </c>
      <c r="AX244" s="120">
        <v>-152112.28163799999</v>
      </c>
    </row>
    <row r="245" spans="1:50">
      <c r="A245" s="54">
        <v>767</v>
      </c>
      <c r="B245" s="55">
        <v>1507</v>
      </c>
      <c r="C245" s="57"/>
      <c r="D245" s="65" t="s">
        <v>42</v>
      </c>
      <c r="E245" s="67">
        <v>985.66666666666663</v>
      </c>
      <c r="F245" s="67">
        <v>1734891</v>
      </c>
      <c r="G245" s="68">
        <v>1.75</v>
      </c>
      <c r="H245" s="67">
        <v>991366.2857142858</v>
      </c>
      <c r="I245" s="67">
        <v>149674.33333333334</v>
      </c>
      <c r="J245" s="60">
        <v>0</v>
      </c>
      <c r="K245" s="69">
        <v>1.65</v>
      </c>
      <c r="L245" s="67">
        <v>1635754.3714285714</v>
      </c>
      <c r="M245" s="67">
        <v>152812.22083333333</v>
      </c>
      <c r="N245" s="67">
        <v>1788566.5922619046</v>
      </c>
      <c r="O245" s="70">
        <v>1814.5755078747766</v>
      </c>
      <c r="P245" s="70">
        <v>2588.4423122528119</v>
      </c>
      <c r="Q245" s="70">
        <v>70.102992030581049</v>
      </c>
      <c r="R245" s="71">
        <v>282226.64400065487</v>
      </c>
      <c r="S245" s="72">
        <v>286.33071761987304</v>
      </c>
      <c r="T245" s="73">
        <v>81.164884979266049</v>
      </c>
      <c r="U245" s="71">
        <v>123360</v>
      </c>
      <c r="V245" s="72">
        <v>125.15387216773757</v>
      </c>
      <c r="W245" s="74">
        <v>85.999988762545328</v>
      </c>
      <c r="X245" s="75">
        <v>0</v>
      </c>
      <c r="Y245" s="76">
        <v>0</v>
      </c>
      <c r="Z245" s="77">
        <v>123360</v>
      </c>
      <c r="AA245" s="78">
        <v>125.15387216773757</v>
      </c>
      <c r="AB245" s="79">
        <v>85.999988762545328</v>
      </c>
      <c r="AC245" s="71">
        <v>405586.64400065487</v>
      </c>
      <c r="AD245" s="72">
        <v>411.48458978761062</v>
      </c>
      <c r="AE245" s="74">
        <v>85.999988762545328</v>
      </c>
      <c r="AF245" s="80"/>
      <c r="AG245" s="81">
        <v>0</v>
      </c>
      <c r="AH245" s="80"/>
      <c r="AI245" s="71">
        <v>72168.244572041149</v>
      </c>
      <c r="AJ245" s="72">
        <v>70.102992030581049</v>
      </c>
      <c r="AK245" s="72">
        <v>0</v>
      </c>
      <c r="AL245" s="82">
        <v>0</v>
      </c>
      <c r="AM245" s="131">
        <v>72168.244572041149</v>
      </c>
      <c r="AN245" s="83"/>
      <c r="AO245" s="84">
        <v>5043.9160579722129</v>
      </c>
      <c r="AP245" s="83"/>
      <c r="AQ245" s="84">
        <v>99136.628571428548</v>
      </c>
      <c r="AR245" s="83"/>
      <c r="AS245" s="211"/>
      <c r="AT245" s="119">
        <v>-492945.8739533156</v>
      </c>
      <c r="AU245" s="119">
        <v>-219533.09936600001</v>
      </c>
      <c r="AV245" s="119">
        <v>-5883.6682030000002</v>
      </c>
      <c r="AW245" s="119">
        <v>-82784</v>
      </c>
      <c r="AX245" s="120">
        <v>-184452.59367900001</v>
      </c>
    </row>
    <row r="246" spans="1:50">
      <c r="A246" s="54">
        <v>768</v>
      </c>
      <c r="B246" s="55">
        <v>1508</v>
      </c>
      <c r="C246" s="57">
        <v>942</v>
      </c>
      <c r="D246" s="65" t="s">
        <v>43</v>
      </c>
      <c r="E246" s="67">
        <v>12605.666666666666</v>
      </c>
      <c r="F246" s="67">
        <v>28299229</v>
      </c>
      <c r="G246" s="68">
        <v>1.6499999999999997</v>
      </c>
      <c r="H246" s="67">
        <v>17151047.878787879</v>
      </c>
      <c r="I246" s="67">
        <v>2601529</v>
      </c>
      <c r="J246" s="60">
        <v>0</v>
      </c>
      <c r="K246" s="69">
        <v>1.65</v>
      </c>
      <c r="L246" s="67">
        <v>28299229</v>
      </c>
      <c r="M246" s="67">
        <v>2867999.8958333335</v>
      </c>
      <c r="N246" s="67">
        <v>31167228.895833332</v>
      </c>
      <c r="O246" s="70">
        <v>2472.4776340666895</v>
      </c>
      <c r="P246" s="70">
        <v>2588.4423122528119</v>
      </c>
      <c r="Q246" s="70">
        <v>95.519904861808783</v>
      </c>
      <c r="R246" s="71">
        <v>540870.46897896682</v>
      </c>
      <c r="S246" s="72">
        <v>42.906930928865336</v>
      </c>
      <c r="T246" s="73">
        <v>97.177540062939556</v>
      </c>
      <c r="U246" s="71">
        <v>0</v>
      </c>
      <c r="V246" s="72">
        <v>0</v>
      </c>
      <c r="W246" s="74">
        <v>97.177540062939556</v>
      </c>
      <c r="X246" s="75">
        <v>0</v>
      </c>
      <c r="Y246" s="76">
        <v>0</v>
      </c>
      <c r="Z246" s="77">
        <v>0</v>
      </c>
      <c r="AA246" s="78">
        <v>0</v>
      </c>
      <c r="AB246" s="79">
        <v>97.177540062939556</v>
      </c>
      <c r="AC246" s="71">
        <v>540870.46897896682</v>
      </c>
      <c r="AD246" s="72">
        <v>42.906930928865336</v>
      </c>
      <c r="AE246" s="74">
        <v>97.177540062939556</v>
      </c>
      <c r="AF246" s="80"/>
      <c r="AG246" s="81">
        <v>0</v>
      </c>
      <c r="AH246" s="80"/>
      <c r="AI246" s="71">
        <v>0</v>
      </c>
      <c r="AJ246" s="72">
        <v>95.519904861808783</v>
      </c>
      <c r="AK246" s="72">
        <v>0</v>
      </c>
      <c r="AL246" s="82">
        <v>0</v>
      </c>
      <c r="AM246" s="131">
        <v>0</v>
      </c>
      <c r="AN246" s="83"/>
      <c r="AO246" s="84">
        <v>128461.00484183837</v>
      </c>
      <c r="AP246" s="83"/>
      <c r="AQ246" s="84">
        <v>1715104.7878787878</v>
      </c>
      <c r="AR246" s="83"/>
      <c r="AS246" s="211"/>
      <c r="AT246" s="119">
        <v>-6357042.0503398534</v>
      </c>
      <c r="AU246" s="119">
        <v>-2831104.2202639999</v>
      </c>
      <c r="AV246" s="119">
        <v>-75875.929088000004</v>
      </c>
      <c r="AW246" s="119">
        <v>-1372092</v>
      </c>
      <c r="AX246" s="120">
        <v>-2378705.1606879998</v>
      </c>
    </row>
    <row r="247" spans="1:50">
      <c r="A247" s="54">
        <v>769</v>
      </c>
      <c r="B247" s="55">
        <v>1509</v>
      </c>
      <c r="C247" s="57"/>
      <c r="D247" s="65" t="s">
        <v>44</v>
      </c>
      <c r="E247" s="67">
        <v>2439</v>
      </c>
      <c r="F247" s="67">
        <v>4192617.6666666665</v>
      </c>
      <c r="G247" s="68">
        <v>1.62</v>
      </c>
      <c r="H247" s="67">
        <v>2588035.5967078186</v>
      </c>
      <c r="I247" s="67">
        <v>637602.33333333337</v>
      </c>
      <c r="J247" s="60">
        <v>0</v>
      </c>
      <c r="K247" s="69">
        <v>1.65</v>
      </c>
      <c r="L247" s="67">
        <v>4270258.7345679002</v>
      </c>
      <c r="M247" s="67">
        <v>518765.3666666667</v>
      </c>
      <c r="N247" s="67">
        <v>4789024.1012345674</v>
      </c>
      <c r="O247" s="70">
        <v>1963.5195167013396</v>
      </c>
      <c r="P247" s="70">
        <v>2588.4423122528119</v>
      </c>
      <c r="Q247" s="70">
        <v>75.857186671949435</v>
      </c>
      <c r="R247" s="71">
        <v>563949.07838951494</v>
      </c>
      <c r="S247" s="72">
        <v>231.22143435404467</v>
      </c>
      <c r="T247" s="73">
        <v>84.790027603328141</v>
      </c>
      <c r="U247" s="71">
        <v>76388</v>
      </c>
      <c r="V247" s="72">
        <v>31.319393193931941</v>
      </c>
      <c r="W247" s="74">
        <v>85.999998289005646</v>
      </c>
      <c r="X247" s="75">
        <v>0</v>
      </c>
      <c r="Y247" s="76">
        <v>0</v>
      </c>
      <c r="Z247" s="77">
        <v>76388</v>
      </c>
      <c r="AA247" s="78">
        <v>31.319393193931941</v>
      </c>
      <c r="AB247" s="79">
        <v>85.999998289005646</v>
      </c>
      <c r="AC247" s="71">
        <v>640337.07838951494</v>
      </c>
      <c r="AD247" s="72">
        <v>262.54082754797662</v>
      </c>
      <c r="AE247" s="74">
        <v>85.999998289005646</v>
      </c>
      <c r="AF247" s="80"/>
      <c r="AG247" s="81">
        <v>0</v>
      </c>
      <c r="AH247" s="80"/>
      <c r="AI247" s="71">
        <v>134509.04442270455</v>
      </c>
      <c r="AJ247" s="72">
        <v>75.857186671949435</v>
      </c>
      <c r="AK247" s="72">
        <v>0</v>
      </c>
      <c r="AL247" s="82">
        <v>0</v>
      </c>
      <c r="AM247" s="131">
        <v>134509.04442270455</v>
      </c>
      <c r="AN247" s="83"/>
      <c r="AO247" s="84">
        <v>24003.342475915691</v>
      </c>
      <c r="AP247" s="83"/>
      <c r="AQ247" s="84">
        <v>258803.55967078183</v>
      </c>
      <c r="AR247" s="83"/>
      <c r="AS247" s="211"/>
      <c r="AT247" s="119">
        <v>-1243168.2896641211</v>
      </c>
      <c r="AU247" s="119">
        <v>-553644.12623000005</v>
      </c>
      <c r="AV247" s="119">
        <v>-14838.119403000001</v>
      </c>
      <c r="AW247" s="119">
        <v>-213754</v>
      </c>
      <c r="AX247" s="120">
        <v>-465174.02320300002</v>
      </c>
    </row>
    <row r="248" spans="1:50">
      <c r="A248" s="54">
        <v>770</v>
      </c>
      <c r="B248" s="55">
        <v>1510</v>
      </c>
      <c r="C248" s="57"/>
      <c r="D248" s="65" t="s">
        <v>387</v>
      </c>
      <c r="E248" s="67">
        <v>1007</v>
      </c>
      <c r="F248" s="67">
        <v>1573445</v>
      </c>
      <c r="G248" s="68">
        <v>1.8166666666666667</v>
      </c>
      <c r="H248" s="67">
        <v>866707.30140710436</v>
      </c>
      <c r="I248" s="67">
        <v>146035.33333333334</v>
      </c>
      <c r="J248" s="60">
        <v>0</v>
      </c>
      <c r="K248" s="69">
        <v>1.65</v>
      </c>
      <c r="L248" s="67">
        <v>1430067.0473217219</v>
      </c>
      <c r="M248" s="67">
        <v>148381.97500000001</v>
      </c>
      <c r="N248" s="67">
        <v>1578449.0223217218</v>
      </c>
      <c r="O248" s="70">
        <v>1567.4766855230603</v>
      </c>
      <c r="P248" s="70">
        <v>2588.4423122528119</v>
      </c>
      <c r="Q248" s="70">
        <v>60.556755624923717</v>
      </c>
      <c r="R248" s="71">
        <v>380401.58286323817</v>
      </c>
      <c r="S248" s="72">
        <v>377.75728189000813</v>
      </c>
      <c r="T248" s="73">
        <v>75.150756043701946</v>
      </c>
      <c r="U248" s="71">
        <v>282792</v>
      </c>
      <c r="V248" s="72">
        <v>280.82621648460776</v>
      </c>
      <c r="W248" s="74">
        <v>85.999992094096854</v>
      </c>
      <c r="X248" s="75">
        <v>0</v>
      </c>
      <c r="Y248" s="76">
        <v>0</v>
      </c>
      <c r="Z248" s="77">
        <v>282792</v>
      </c>
      <c r="AA248" s="78">
        <v>280.82621648460776</v>
      </c>
      <c r="AB248" s="79">
        <v>85.999992094096854</v>
      </c>
      <c r="AC248" s="71">
        <v>663193.58286323817</v>
      </c>
      <c r="AD248" s="72">
        <v>658.58349837461583</v>
      </c>
      <c r="AE248" s="74">
        <v>85.999992094096854</v>
      </c>
      <c r="AF248" s="80"/>
      <c r="AG248" s="81">
        <v>0</v>
      </c>
      <c r="AH248" s="80"/>
      <c r="AI248" s="71">
        <v>59062.835163599106</v>
      </c>
      <c r="AJ248" s="72">
        <v>60.556755624923717</v>
      </c>
      <c r="AK248" s="72">
        <v>0</v>
      </c>
      <c r="AL248" s="82">
        <v>0</v>
      </c>
      <c r="AM248" s="131">
        <v>59062.835163599106</v>
      </c>
      <c r="AN248" s="83"/>
      <c r="AO248" s="84">
        <v>7055.81425698976</v>
      </c>
      <c r="AP248" s="83"/>
      <c r="AQ248" s="84">
        <v>86670.73014071041</v>
      </c>
      <c r="AR248" s="83"/>
      <c r="AS248" s="211"/>
      <c r="AT248" s="119">
        <v>-509025.65781315876</v>
      </c>
      <c r="AU248" s="119">
        <v>-226694.219835</v>
      </c>
      <c r="AV248" s="119">
        <v>-6075.5921399999997</v>
      </c>
      <c r="AW248" s="119">
        <v>-86751</v>
      </c>
      <c r="AX248" s="120">
        <v>-190469.395919</v>
      </c>
    </row>
    <row r="249" spans="1:50">
      <c r="A249" s="54">
        <v>782</v>
      </c>
      <c r="B249" s="55">
        <v>1302</v>
      </c>
      <c r="C249" s="57"/>
      <c r="D249" s="65" t="s">
        <v>30</v>
      </c>
      <c r="E249" s="67">
        <v>282</v>
      </c>
      <c r="F249" s="67">
        <v>608511.66666666663</v>
      </c>
      <c r="G249" s="68">
        <v>1.6499999999999997</v>
      </c>
      <c r="H249" s="67">
        <v>368794.94949494954</v>
      </c>
      <c r="I249" s="67">
        <v>1077304</v>
      </c>
      <c r="J249" s="60">
        <v>0</v>
      </c>
      <c r="K249" s="69">
        <v>1.65</v>
      </c>
      <c r="L249" s="67">
        <v>608511.66666666663</v>
      </c>
      <c r="M249" s="67">
        <v>909147.61250000016</v>
      </c>
      <c r="N249" s="67">
        <v>1517659.2791666668</v>
      </c>
      <c r="O249" s="70">
        <v>5381.7704934988187</v>
      </c>
      <c r="P249" s="70">
        <v>2588.4423122528119</v>
      </c>
      <c r="Q249" s="70">
        <v>207.91541182986131</v>
      </c>
      <c r="R249" s="71">
        <v>-291455.86243120837</v>
      </c>
      <c r="S249" s="72">
        <v>-1033.5314270610227</v>
      </c>
      <c r="T249" s="73">
        <v>167.98670945281259</v>
      </c>
      <c r="U249" s="71">
        <v>0</v>
      </c>
      <c r="V249" s="72">
        <v>0</v>
      </c>
      <c r="W249" s="74">
        <v>167.98670945281259</v>
      </c>
      <c r="X249" s="75">
        <v>0</v>
      </c>
      <c r="Y249" s="76">
        <v>0</v>
      </c>
      <c r="Z249" s="77">
        <v>0</v>
      </c>
      <c r="AA249" s="78">
        <v>0</v>
      </c>
      <c r="AB249" s="79">
        <v>167.98670945281259</v>
      </c>
      <c r="AC249" s="71">
        <v>-291455.86243120837</v>
      </c>
      <c r="AD249" s="72">
        <v>-1033.5314270610227</v>
      </c>
      <c r="AE249" s="74">
        <v>167.98670945281259</v>
      </c>
      <c r="AF249" s="80"/>
      <c r="AG249" s="81">
        <v>0</v>
      </c>
      <c r="AH249" s="80"/>
      <c r="AI249" s="71">
        <v>338400</v>
      </c>
      <c r="AJ249" s="72">
        <v>207.91541182986131</v>
      </c>
      <c r="AK249" s="72">
        <v>100</v>
      </c>
      <c r="AL249" s="82">
        <v>-338400</v>
      </c>
      <c r="AM249" s="131">
        <v>0</v>
      </c>
      <c r="AN249" s="83"/>
      <c r="AO249" s="84">
        <v>861.83876210442918</v>
      </c>
      <c r="AP249" s="83"/>
      <c r="AQ249" s="84">
        <v>36879.494949494954</v>
      </c>
      <c r="AR249" s="83"/>
      <c r="AS249" s="211"/>
      <c r="AT249" s="119">
        <v>-141200.6020192474</v>
      </c>
      <c r="AU249" s="119">
        <v>-62883.589115000002</v>
      </c>
      <c r="AV249" s="119">
        <v>-1685.3320739999999</v>
      </c>
      <c r="AW249" s="119">
        <v>-18275</v>
      </c>
      <c r="AX249" s="120">
        <v>-52835.044672999997</v>
      </c>
    </row>
    <row r="250" spans="1:50">
      <c r="A250" s="54">
        <v>783</v>
      </c>
      <c r="B250" s="55">
        <v>1303</v>
      </c>
      <c r="C250" s="57"/>
      <c r="D250" s="65" t="s">
        <v>31</v>
      </c>
      <c r="E250" s="67">
        <v>1191</v>
      </c>
      <c r="F250" s="67">
        <v>2400944</v>
      </c>
      <c r="G250" s="68">
        <v>2.1</v>
      </c>
      <c r="H250" s="67">
        <v>1143306.6666666667</v>
      </c>
      <c r="I250" s="67">
        <v>646981.66666666663</v>
      </c>
      <c r="J250" s="60">
        <v>0</v>
      </c>
      <c r="K250" s="69">
        <v>1.65</v>
      </c>
      <c r="L250" s="67">
        <v>1886456</v>
      </c>
      <c r="M250" s="67">
        <v>531493.77583333338</v>
      </c>
      <c r="N250" s="67">
        <v>2417949.7758333334</v>
      </c>
      <c r="O250" s="70">
        <v>2030.1845305065772</v>
      </c>
      <c r="P250" s="70">
        <v>2588.4423122528119</v>
      </c>
      <c r="Q250" s="70">
        <v>78.432674388622431</v>
      </c>
      <c r="R250" s="71">
        <v>246007.45668211314</v>
      </c>
      <c r="S250" s="72">
        <v>206.55537924610675</v>
      </c>
      <c r="T250" s="73">
        <v>86.412584864832112</v>
      </c>
      <c r="U250" s="71">
        <v>0</v>
      </c>
      <c r="V250" s="72">
        <v>0</v>
      </c>
      <c r="W250" s="74">
        <v>86.412584864832112</v>
      </c>
      <c r="X250" s="75">
        <v>0</v>
      </c>
      <c r="Y250" s="76">
        <v>0</v>
      </c>
      <c r="Z250" s="77">
        <v>0</v>
      </c>
      <c r="AA250" s="78">
        <v>0</v>
      </c>
      <c r="AB250" s="79">
        <v>86.412584864832112</v>
      </c>
      <c r="AC250" s="71">
        <v>246007.45668211314</v>
      </c>
      <c r="AD250" s="72">
        <v>206.55537924610675</v>
      </c>
      <c r="AE250" s="74">
        <v>86.412584864832112</v>
      </c>
      <c r="AF250" s="80"/>
      <c r="AG250" s="81">
        <v>0</v>
      </c>
      <c r="AH250" s="80"/>
      <c r="AI250" s="71">
        <v>464903.40778189694</v>
      </c>
      <c r="AJ250" s="72">
        <v>78.432674388622431</v>
      </c>
      <c r="AK250" s="72">
        <v>0</v>
      </c>
      <c r="AL250" s="82">
        <v>0</v>
      </c>
      <c r="AM250" s="131">
        <v>464903.40778189694</v>
      </c>
      <c r="AN250" s="83"/>
      <c r="AO250" s="84">
        <v>8372.308537958319</v>
      </c>
      <c r="AP250" s="83"/>
      <c r="AQ250" s="84">
        <v>114330.66666666667</v>
      </c>
      <c r="AR250" s="83"/>
      <c r="AS250" s="211"/>
      <c r="AT250" s="119">
        <v>-605001.86772659735</v>
      </c>
      <c r="AU250" s="119">
        <v>-269437.15763199999</v>
      </c>
      <c r="AV250" s="119">
        <v>-7221.1381410000004</v>
      </c>
      <c r="AW250" s="119">
        <v>-108826</v>
      </c>
      <c r="AX250" s="120">
        <v>-226382.18429100001</v>
      </c>
    </row>
    <row r="251" spans="1:50">
      <c r="A251" s="54">
        <v>784</v>
      </c>
      <c r="B251" s="55">
        <v>1304</v>
      </c>
      <c r="C251" s="57"/>
      <c r="D251" s="56" t="s">
        <v>32</v>
      </c>
      <c r="E251" s="67">
        <v>1088.6666666666667</v>
      </c>
      <c r="F251" s="67">
        <v>2067742</v>
      </c>
      <c r="G251" s="68">
        <v>1.6000000000000003</v>
      </c>
      <c r="H251" s="67">
        <v>1292338.75</v>
      </c>
      <c r="I251" s="67">
        <v>931299.33333333337</v>
      </c>
      <c r="J251" s="60">
        <v>0</v>
      </c>
      <c r="K251" s="69">
        <v>1.65</v>
      </c>
      <c r="L251" s="67">
        <v>2132358.9375</v>
      </c>
      <c r="M251" s="67">
        <v>775778.5625</v>
      </c>
      <c r="N251" s="67">
        <v>2908137.5</v>
      </c>
      <c r="O251" s="70">
        <v>2671.2836803429268</v>
      </c>
      <c r="P251" s="70">
        <v>2588.4423122528119</v>
      </c>
      <c r="Q251" s="70">
        <v>103.20043323731696</v>
      </c>
      <c r="R251" s="71">
        <v>-33369.055342485422</v>
      </c>
      <c r="S251" s="72">
        <v>-30.651306193342393</v>
      </c>
      <c r="T251" s="73">
        <v>102.0162729395097</v>
      </c>
      <c r="U251" s="71">
        <v>0</v>
      </c>
      <c r="V251" s="72">
        <v>0</v>
      </c>
      <c r="W251" s="74">
        <v>102.0162729395097</v>
      </c>
      <c r="X251" s="75">
        <v>0</v>
      </c>
      <c r="Y251" s="76">
        <v>0</v>
      </c>
      <c r="Z251" s="77">
        <v>0</v>
      </c>
      <c r="AA251" s="78">
        <v>0</v>
      </c>
      <c r="AB251" s="79">
        <v>102.0162729395097</v>
      </c>
      <c r="AC251" s="71">
        <v>-33369.055342485422</v>
      </c>
      <c r="AD251" s="72">
        <v>-30.651306193342393</v>
      </c>
      <c r="AE251" s="74">
        <v>102.0162729395097</v>
      </c>
      <c r="AF251" s="80"/>
      <c r="AG251" s="81">
        <v>0</v>
      </c>
      <c r="AH251" s="80"/>
      <c r="AI251" s="71">
        <v>1306400.0000000002</v>
      </c>
      <c r="AJ251" s="72">
        <v>103.20043323731696</v>
      </c>
      <c r="AK251" s="72">
        <v>0</v>
      </c>
      <c r="AL251" s="82">
        <v>0</v>
      </c>
      <c r="AM251" s="131">
        <v>1306400.0000000002</v>
      </c>
      <c r="AN251" s="83"/>
      <c r="AO251" s="84">
        <v>7287.8855261078998</v>
      </c>
      <c r="AP251" s="83"/>
      <c r="AQ251" s="84">
        <v>129233.875</v>
      </c>
      <c r="AR251" s="83"/>
      <c r="AS251" s="211"/>
      <c r="AT251" s="119">
        <v>-544200.18500656553</v>
      </c>
      <c r="AU251" s="119">
        <v>-242359.17086000001</v>
      </c>
      <c r="AV251" s="119">
        <v>-6495.4257530000004</v>
      </c>
      <c r="AW251" s="119">
        <v>-160295</v>
      </c>
      <c r="AX251" s="120">
        <v>-203631.15082000001</v>
      </c>
    </row>
    <row r="252" spans="1:50">
      <c r="A252" s="54">
        <v>785</v>
      </c>
      <c r="B252" s="55">
        <v>1305</v>
      </c>
      <c r="C252" s="57"/>
      <c r="D252" s="65" t="s">
        <v>33</v>
      </c>
      <c r="E252" s="67">
        <v>4736</v>
      </c>
      <c r="F252" s="67">
        <v>10457448.666666666</v>
      </c>
      <c r="G252" s="68">
        <v>1.9400000000000002</v>
      </c>
      <c r="H252" s="67">
        <v>5390437.4570446732</v>
      </c>
      <c r="I252" s="67">
        <v>1175967.6666666667</v>
      </c>
      <c r="J252" s="60">
        <v>0</v>
      </c>
      <c r="K252" s="69">
        <v>1.65</v>
      </c>
      <c r="L252" s="67">
        <v>8894221.8041237108</v>
      </c>
      <c r="M252" s="67">
        <v>1115833.75</v>
      </c>
      <c r="N252" s="67">
        <v>10010055.554123713</v>
      </c>
      <c r="O252" s="70">
        <v>2113.6097031511217</v>
      </c>
      <c r="P252" s="70">
        <v>2588.4423122528119</v>
      </c>
      <c r="Q252" s="70">
        <v>81.655661907008977</v>
      </c>
      <c r="R252" s="71">
        <v>832058.67758107383</v>
      </c>
      <c r="S252" s="72">
        <v>175.6880653676254</v>
      </c>
      <c r="T252" s="73">
        <v>88.443067001415656</v>
      </c>
      <c r="U252" s="71">
        <v>0</v>
      </c>
      <c r="V252" s="72">
        <v>0</v>
      </c>
      <c r="W252" s="74">
        <v>88.443067001415656</v>
      </c>
      <c r="X252" s="75">
        <v>0</v>
      </c>
      <c r="Y252" s="76">
        <v>0</v>
      </c>
      <c r="Z252" s="77">
        <v>0</v>
      </c>
      <c r="AA252" s="78">
        <v>0</v>
      </c>
      <c r="AB252" s="79">
        <v>88.443067001415656</v>
      </c>
      <c r="AC252" s="71">
        <v>832058.67758107383</v>
      </c>
      <c r="AD252" s="72">
        <v>175.6880653676254</v>
      </c>
      <c r="AE252" s="74">
        <v>88.443067001415656</v>
      </c>
      <c r="AF252" s="80"/>
      <c r="AG252" s="81">
        <v>0</v>
      </c>
      <c r="AH252" s="80"/>
      <c r="AI252" s="71">
        <v>96429.410861934026</v>
      </c>
      <c r="AJ252" s="72">
        <v>81.655661907008977</v>
      </c>
      <c r="AK252" s="72">
        <v>0</v>
      </c>
      <c r="AL252" s="82">
        <v>0</v>
      </c>
      <c r="AM252" s="131">
        <v>96429.410861934026</v>
      </c>
      <c r="AN252" s="83"/>
      <c r="AO252" s="84">
        <v>41193.08568898368</v>
      </c>
      <c r="AP252" s="83"/>
      <c r="AQ252" s="84">
        <v>539043.74570446729</v>
      </c>
      <c r="AR252" s="83"/>
      <c r="AS252" s="211"/>
      <c r="AT252" s="119">
        <v>-2364230.7206425588</v>
      </c>
      <c r="AU252" s="119">
        <v>-1052908.4939009999</v>
      </c>
      <c r="AV252" s="119">
        <v>-28218.816406000002</v>
      </c>
      <c r="AW252" s="119">
        <v>-459622</v>
      </c>
      <c r="AX252" s="120">
        <v>-884657.954394</v>
      </c>
    </row>
    <row r="253" spans="1:50">
      <c r="A253" s="54">
        <v>786</v>
      </c>
      <c r="B253" s="55">
        <v>1306</v>
      </c>
      <c r="C253" s="57"/>
      <c r="D253" s="65" t="s">
        <v>34</v>
      </c>
      <c r="E253" s="67">
        <v>578.66666666666663</v>
      </c>
      <c r="F253" s="67">
        <v>1046421</v>
      </c>
      <c r="G253" s="68">
        <v>1.99</v>
      </c>
      <c r="H253" s="67">
        <v>525839.69849246228</v>
      </c>
      <c r="I253" s="67">
        <v>240711.66666666666</v>
      </c>
      <c r="J253" s="60">
        <v>0</v>
      </c>
      <c r="K253" s="69">
        <v>1.65</v>
      </c>
      <c r="L253" s="67">
        <v>867635.50251256267</v>
      </c>
      <c r="M253" s="67">
        <v>198512.82500000004</v>
      </c>
      <c r="N253" s="67">
        <v>1066148.3275125627</v>
      </c>
      <c r="O253" s="70">
        <v>1842.4222249641061</v>
      </c>
      <c r="P253" s="70">
        <v>2588.4423122528119</v>
      </c>
      <c r="Q253" s="70">
        <v>71.178801870248421</v>
      </c>
      <c r="R253" s="71">
        <v>159727.87415576051</v>
      </c>
      <c r="S253" s="72">
        <v>276.02743229682119</v>
      </c>
      <c r="T253" s="73">
        <v>81.842645178256504</v>
      </c>
      <c r="U253" s="71">
        <v>62271</v>
      </c>
      <c r="V253" s="72">
        <v>107.61117511520737</v>
      </c>
      <c r="W253" s="74">
        <v>86.000017146942568</v>
      </c>
      <c r="X253" s="75">
        <v>0</v>
      </c>
      <c r="Y253" s="76">
        <v>0</v>
      </c>
      <c r="Z253" s="77">
        <v>62271</v>
      </c>
      <c r="AA253" s="78">
        <v>107.61117511520737</v>
      </c>
      <c r="AB253" s="79">
        <v>86.000017146942568</v>
      </c>
      <c r="AC253" s="71">
        <v>221998.87415576051</v>
      </c>
      <c r="AD253" s="72">
        <v>383.63860741202859</v>
      </c>
      <c r="AE253" s="74">
        <v>86.000017146942568</v>
      </c>
      <c r="AF253" s="80"/>
      <c r="AG253" s="81">
        <v>0</v>
      </c>
      <c r="AH253" s="80"/>
      <c r="AI253" s="71">
        <v>319197.94233841787</v>
      </c>
      <c r="AJ253" s="72">
        <v>71.178801870248421</v>
      </c>
      <c r="AK253" s="72">
        <v>0</v>
      </c>
      <c r="AL253" s="82">
        <v>0</v>
      </c>
      <c r="AM253" s="131">
        <v>319197.94233841787</v>
      </c>
      <c r="AN253" s="83"/>
      <c r="AO253" s="84">
        <v>4047.4455470744097</v>
      </c>
      <c r="AP253" s="83"/>
      <c r="AQ253" s="84">
        <v>52583.969849246227</v>
      </c>
      <c r="AR253" s="83"/>
      <c r="AS253" s="211"/>
      <c r="AT253" s="119">
        <v>-284913.67026659526</v>
      </c>
      <c r="AU253" s="119">
        <v>-126886.103303</v>
      </c>
      <c r="AV253" s="119">
        <v>-3400.6522639999998</v>
      </c>
      <c r="AW253" s="119">
        <v>-51056</v>
      </c>
      <c r="AX253" s="120">
        <v>-106610.214695</v>
      </c>
    </row>
    <row r="254" spans="1:50">
      <c r="A254" s="54">
        <v>791</v>
      </c>
      <c r="B254" s="55">
        <v>1601</v>
      </c>
      <c r="C254" s="57"/>
      <c r="D254" s="65" t="s">
        <v>45</v>
      </c>
      <c r="E254" s="67">
        <v>1285</v>
      </c>
      <c r="F254" s="67">
        <v>1667778</v>
      </c>
      <c r="G254" s="68">
        <v>1.7</v>
      </c>
      <c r="H254" s="67">
        <v>981045.8823529412</v>
      </c>
      <c r="I254" s="67">
        <v>245821</v>
      </c>
      <c r="J254" s="60">
        <v>0</v>
      </c>
      <c r="K254" s="69">
        <v>1.65</v>
      </c>
      <c r="L254" s="67">
        <v>1618725.7058823528</v>
      </c>
      <c r="M254" s="67">
        <v>209940.00833333333</v>
      </c>
      <c r="N254" s="67">
        <v>1828665.7142156863</v>
      </c>
      <c r="O254" s="70">
        <v>1423.0861589227131</v>
      </c>
      <c r="P254" s="70">
        <v>2588.4423122528119</v>
      </c>
      <c r="Q254" s="70">
        <v>54.978476908150654</v>
      </c>
      <c r="R254" s="71">
        <v>554068.58310079563</v>
      </c>
      <c r="S254" s="72">
        <v>431.18177673213665</v>
      </c>
      <c r="T254" s="73">
        <v>71.636440452134906</v>
      </c>
      <c r="U254" s="71">
        <v>477753</v>
      </c>
      <c r="V254" s="72">
        <v>371.79221789883269</v>
      </c>
      <c r="W254" s="74">
        <v>85.999990921809058</v>
      </c>
      <c r="X254" s="75">
        <v>0</v>
      </c>
      <c r="Y254" s="76">
        <v>0</v>
      </c>
      <c r="Z254" s="77">
        <v>477753</v>
      </c>
      <c r="AA254" s="78">
        <v>371.79221789883269</v>
      </c>
      <c r="AB254" s="79">
        <v>85.999990921809058</v>
      </c>
      <c r="AC254" s="71">
        <v>1031821.5831007956</v>
      </c>
      <c r="AD254" s="72">
        <v>802.9739946309694</v>
      </c>
      <c r="AE254" s="74">
        <v>85.999990921809058</v>
      </c>
      <c r="AF254" s="80"/>
      <c r="AG254" s="81">
        <v>0</v>
      </c>
      <c r="AH254" s="80"/>
      <c r="AI254" s="71">
        <v>874534.21383320494</v>
      </c>
      <c r="AJ254" s="72">
        <v>54.978476908150654</v>
      </c>
      <c r="AK254" s="72">
        <v>0</v>
      </c>
      <c r="AL254" s="82">
        <v>0</v>
      </c>
      <c r="AM254" s="131">
        <v>874534.21383320494</v>
      </c>
      <c r="AN254" s="83"/>
      <c r="AO254" s="84">
        <v>11524.730178646232</v>
      </c>
      <c r="AP254" s="83"/>
      <c r="AQ254" s="84">
        <v>98104.588235294141</v>
      </c>
      <c r="AR254" s="83"/>
      <c r="AS254" s="211"/>
      <c r="AT254" s="119">
        <v>-639673.90167438413</v>
      </c>
      <c r="AU254" s="119">
        <v>-284878.32364199997</v>
      </c>
      <c r="AV254" s="119">
        <v>-7634.9741309999999</v>
      </c>
      <c r="AW254" s="119">
        <v>-140372</v>
      </c>
      <c r="AX254" s="120">
        <v>-239355.91412199999</v>
      </c>
    </row>
    <row r="255" spans="1:50">
      <c r="A255" s="54">
        <v>792</v>
      </c>
      <c r="B255" s="55">
        <v>1602</v>
      </c>
      <c r="C255" s="57"/>
      <c r="D255" s="65" t="s">
        <v>46</v>
      </c>
      <c r="E255" s="67">
        <v>2337.3333333333335</v>
      </c>
      <c r="F255" s="67">
        <v>5790860</v>
      </c>
      <c r="G255" s="68">
        <v>1.9400000000000002</v>
      </c>
      <c r="H255" s="67">
        <v>2984979.3814432994</v>
      </c>
      <c r="I255" s="67">
        <v>1472476.3333333333</v>
      </c>
      <c r="J255" s="60">
        <v>0</v>
      </c>
      <c r="K255" s="69">
        <v>1.65</v>
      </c>
      <c r="L255" s="67">
        <v>4925215.979381443</v>
      </c>
      <c r="M255" s="67">
        <v>1227063.75</v>
      </c>
      <c r="N255" s="67">
        <v>6152279.7293814421</v>
      </c>
      <c r="O255" s="70">
        <v>2632.1790057250892</v>
      </c>
      <c r="P255" s="70">
        <v>2588.4423122528119</v>
      </c>
      <c r="Q255" s="70">
        <v>101.68969164447833</v>
      </c>
      <c r="R255" s="71">
        <v>-37824.075670738501</v>
      </c>
      <c r="S255" s="72">
        <v>-16.182576584742655</v>
      </c>
      <c r="T255" s="73">
        <v>101.06450573602133</v>
      </c>
      <c r="U255" s="71">
        <v>0</v>
      </c>
      <c r="V255" s="72">
        <v>0</v>
      </c>
      <c r="W255" s="74">
        <v>101.06450573602133</v>
      </c>
      <c r="X255" s="75">
        <v>0</v>
      </c>
      <c r="Y255" s="76">
        <v>0</v>
      </c>
      <c r="Z255" s="77">
        <v>0</v>
      </c>
      <c r="AA255" s="78">
        <v>0</v>
      </c>
      <c r="AB255" s="79">
        <v>101.06450573602133</v>
      </c>
      <c r="AC255" s="71">
        <v>-37824.075670738501</v>
      </c>
      <c r="AD255" s="72">
        <v>-16.182576584742655</v>
      </c>
      <c r="AE255" s="74">
        <v>101.06450573602133</v>
      </c>
      <c r="AF255" s="80"/>
      <c r="AG255" s="81">
        <v>0</v>
      </c>
      <c r="AH255" s="80"/>
      <c r="AI255" s="71">
        <v>1191480.0975977895</v>
      </c>
      <c r="AJ255" s="72">
        <v>101.68969164447833</v>
      </c>
      <c r="AK255" s="72">
        <v>0</v>
      </c>
      <c r="AL255" s="82">
        <v>0</v>
      </c>
      <c r="AM255" s="131">
        <v>1191480.0975977895</v>
      </c>
      <c r="AN255" s="83"/>
      <c r="AO255" s="84">
        <v>16504.574060347397</v>
      </c>
      <c r="AP255" s="83"/>
      <c r="AQ255" s="84">
        <v>298497.93814432994</v>
      </c>
      <c r="AR255" s="83"/>
      <c r="AS255" s="211"/>
      <c r="AT255" s="119">
        <v>-1172819.2352773075</v>
      </c>
      <c r="AU255" s="119">
        <v>-522314.22418000002</v>
      </c>
      <c r="AV255" s="119">
        <v>-13998.452176999999</v>
      </c>
      <c r="AW255" s="119">
        <v>-187234</v>
      </c>
      <c r="AX255" s="120">
        <v>-438850.51340200001</v>
      </c>
    </row>
    <row r="256" spans="1:50">
      <c r="A256" s="54">
        <v>793</v>
      </c>
      <c r="B256" s="55">
        <v>1603</v>
      </c>
      <c r="C256" s="57"/>
      <c r="D256" s="65" t="s">
        <v>47</v>
      </c>
      <c r="E256" s="67">
        <v>1337.6666666666667</v>
      </c>
      <c r="F256" s="67">
        <v>2126210.3333333335</v>
      </c>
      <c r="G256" s="68">
        <v>1.84</v>
      </c>
      <c r="H256" s="67">
        <v>1155549.0942028987</v>
      </c>
      <c r="I256" s="67">
        <v>317563</v>
      </c>
      <c r="J256" s="60">
        <v>0</v>
      </c>
      <c r="K256" s="69">
        <v>1.65</v>
      </c>
      <c r="L256" s="67">
        <v>1906656.0054347825</v>
      </c>
      <c r="M256" s="67">
        <v>261180.16666666672</v>
      </c>
      <c r="N256" s="67">
        <v>2167836.1721014492</v>
      </c>
      <c r="O256" s="70">
        <v>1620.6101461012577</v>
      </c>
      <c r="P256" s="70">
        <v>2588.4423122528119</v>
      </c>
      <c r="Q256" s="70">
        <v>62.609475143789624</v>
      </c>
      <c r="R256" s="71">
        <v>479015.6262078298</v>
      </c>
      <c r="S256" s="72">
        <v>358.09790147607509</v>
      </c>
      <c r="T256" s="73">
        <v>76.443969340587472</v>
      </c>
      <c r="U256" s="71">
        <v>330875</v>
      </c>
      <c r="V256" s="72">
        <v>247.35235484674806</v>
      </c>
      <c r="W256" s="74">
        <v>86.000000536487249</v>
      </c>
      <c r="X256" s="75">
        <v>0</v>
      </c>
      <c r="Y256" s="76">
        <v>0</v>
      </c>
      <c r="Z256" s="77">
        <v>330875</v>
      </c>
      <c r="AA256" s="78">
        <v>247.35235484674806</v>
      </c>
      <c r="AB256" s="79">
        <v>86.000000536487249</v>
      </c>
      <c r="AC256" s="71">
        <v>809890.6262078298</v>
      </c>
      <c r="AD256" s="72">
        <v>605.45025632282318</v>
      </c>
      <c r="AE256" s="74">
        <v>86.000000536487249</v>
      </c>
      <c r="AF256" s="80"/>
      <c r="AG256" s="81">
        <v>0</v>
      </c>
      <c r="AH256" s="80"/>
      <c r="AI256" s="71">
        <v>642147.23367159162</v>
      </c>
      <c r="AJ256" s="72">
        <v>62.609475143789624</v>
      </c>
      <c r="AK256" s="72">
        <v>0</v>
      </c>
      <c r="AL256" s="82">
        <v>0</v>
      </c>
      <c r="AM256" s="131">
        <v>642147.23367159162</v>
      </c>
      <c r="AN256" s="83"/>
      <c r="AO256" s="84">
        <v>7903.6883420245495</v>
      </c>
      <c r="AP256" s="83"/>
      <c r="AQ256" s="84">
        <v>115554.90942028986</v>
      </c>
      <c r="AR256" s="83"/>
      <c r="AS256" s="211"/>
      <c r="AT256" s="119">
        <v>-678365.88158713153</v>
      </c>
      <c r="AU256" s="119">
        <v>-302109.76977000001</v>
      </c>
      <c r="AV256" s="119">
        <v>-8096.7911050000002</v>
      </c>
      <c r="AW256" s="119">
        <v>-145960</v>
      </c>
      <c r="AX256" s="120">
        <v>-253833.84451299999</v>
      </c>
    </row>
    <row r="257" spans="1:50">
      <c r="A257" s="54">
        <v>794</v>
      </c>
      <c r="B257" s="55">
        <v>1604</v>
      </c>
      <c r="C257" s="57"/>
      <c r="D257" s="65" t="s">
        <v>48</v>
      </c>
      <c r="E257" s="67">
        <v>3070.3333333333335</v>
      </c>
      <c r="F257" s="67">
        <v>6905743.666666667</v>
      </c>
      <c r="G257" s="68">
        <v>1.8</v>
      </c>
      <c r="H257" s="67">
        <v>3836524.2592592593</v>
      </c>
      <c r="I257" s="67">
        <v>994587.33333333337</v>
      </c>
      <c r="J257" s="60">
        <v>0</v>
      </c>
      <c r="K257" s="69">
        <v>1.65</v>
      </c>
      <c r="L257" s="67">
        <v>6330265.0277777771</v>
      </c>
      <c r="M257" s="67">
        <v>817453.41666666663</v>
      </c>
      <c r="N257" s="67">
        <v>7147718.444444444</v>
      </c>
      <c r="O257" s="70">
        <v>2327.9942821988202</v>
      </c>
      <c r="P257" s="70">
        <v>2588.4423122528119</v>
      </c>
      <c r="Q257" s="70">
        <v>89.938040001080239</v>
      </c>
      <c r="R257" s="71">
        <v>295875.0392620358</v>
      </c>
      <c r="S257" s="72">
        <v>96.365771119976912</v>
      </c>
      <c r="T257" s="73">
        <v>93.660965200680536</v>
      </c>
      <c r="U257" s="71">
        <v>0</v>
      </c>
      <c r="V257" s="72">
        <v>0</v>
      </c>
      <c r="W257" s="74">
        <v>93.660965200680536</v>
      </c>
      <c r="X257" s="75">
        <v>0</v>
      </c>
      <c r="Y257" s="76">
        <v>0</v>
      </c>
      <c r="Z257" s="77">
        <v>0</v>
      </c>
      <c r="AA257" s="78">
        <v>0</v>
      </c>
      <c r="AB257" s="79">
        <v>93.660965200680536</v>
      </c>
      <c r="AC257" s="71">
        <v>295875.0392620358</v>
      </c>
      <c r="AD257" s="72">
        <v>96.365771119976912</v>
      </c>
      <c r="AE257" s="74">
        <v>93.660965200680536</v>
      </c>
      <c r="AF257" s="80"/>
      <c r="AG257" s="81">
        <v>0</v>
      </c>
      <c r="AH257" s="80"/>
      <c r="AI257" s="71">
        <v>745956.62610535813</v>
      </c>
      <c r="AJ257" s="72">
        <v>89.938040001080239</v>
      </c>
      <c r="AK257" s="72">
        <v>0</v>
      </c>
      <c r="AL257" s="82">
        <v>0</v>
      </c>
      <c r="AM257" s="131">
        <v>745956.62610535813</v>
      </c>
      <c r="AN257" s="83"/>
      <c r="AO257" s="84">
        <v>24004.130498865274</v>
      </c>
      <c r="AP257" s="83"/>
      <c r="AQ257" s="84">
        <v>383652.4259259259</v>
      </c>
      <c r="AR257" s="83"/>
      <c r="AS257" s="211"/>
      <c r="AT257" s="119">
        <v>-1537629.3315974982</v>
      </c>
      <c r="AU257" s="119">
        <v>-684782.14481099998</v>
      </c>
      <c r="AV257" s="119">
        <v>-18352.726504999999</v>
      </c>
      <c r="AW257" s="119">
        <v>-257032</v>
      </c>
      <c r="AX257" s="120">
        <v>-575356.71422800003</v>
      </c>
    </row>
    <row r="258" spans="1:50">
      <c r="A258" s="54">
        <v>841</v>
      </c>
      <c r="B258" s="55">
        <v>1401</v>
      </c>
      <c r="C258" s="57"/>
      <c r="D258" s="65" t="s">
        <v>35</v>
      </c>
      <c r="E258" s="67">
        <v>983.66666666666663</v>
      </c>
      <c r="F258" s="67">
        <v>2133357.3333333335</v>
      </c>
      <c r="G258" s="68">
        <v>1.5</v>
      </c>
      <c r="H258" s="67">
        <v>1422238.2222222222</v>
      </c>
      <c r="I258" s="67">
        <v>377393.66666666669</v>
      </c>
      <c r="J258" s="60">
        <v>0</v>
      </c>
      <c r="K258" s="69">
        <v>1.65</v>
      </c>
      <c r="L258" s="67">
        <v>2346693.0666666669</v>
      </c>
      <c r="M258" s="67">
        <v>298925.06666666671</v>
      </c>
      <c r="N258" s="67">
        <v>2645618.1333333328</v>
      </c>
      <c r="O258" s="70">
        <v>2689.5474076584205</v>
      </c>
      <c r="P258" s="70">
        <v>2588.4423122528119</v>
      </c>
      <c r="Q258" s="70">
        <v>103.90602081132003</v>
      </c>
      <c r="R258" s="71">
        <v>-36797.873506840508</v>
      </c>
      <c r="S258" s="72">
        <v>-37.40888530007507</v>
      </c>
      <c r="T258" s="73">
        <v>102.46079311113165</v>
      </c>
      <c r="U258" s="71">
        <v>0</v>
      </c>
      <c r="V258" s="72">
        <v>0</v>
      </c>
      <c r="W258" s="74">
        <v>102.46079311113165</v>
      </c>
      <c r="X258" s="75">
        <v>0</v>
      </c>
      <c r="Y258" s="76">
        <v>0</v>
      </c>
      <c r="Z258" s="77">
        <v>0</v>
      </c>
      <c r="AA258" s="78">
        <v>0</v>
      </c>
      <c r="AB258" s="79">
        <v>102.46079311113165</v>
      </c>
      <c r="AC258" s="71">
        <v>-36797.873506840508</v>
      </c>
      <c r="AD258" s="72">
        <v>-37.40888530007507</v>
      </c>
      <c r="AE258" s="74">
        <v>102.46079311113165</v>
      </c>
      <c r="AF258" s="80"/>
      <c r="AG258" s="81">
        <v>0</v>
      </c>
      <c r="AH258" s="80"/>
      <c r="AI258" s="71">
        <v>560554.48026675393</v>
      </c>
      <c r="AJ258" s="72">
        <v>103.90602081132003</v>
      </c>
      <c r="AK258" s="72">
        <v>0</v>
      </c>
      <c r="AL258" s="82">
        <v>0</v>
      </c>
      <c r="AM258" s="131">
        <v>560554.48026675393</v>
      </c>
      <c r="AN258" s="83"/>
      <c r="AO258" s="84">
        <v>7923.8857646508814</v>
      </c>
      <c r="AP258" s="83"/>
      <c r="AQ258" s="84">
        <v>142223.82222222222</v>
      </c>
      <c r="AR258" s="83"/>
      <c r="AS258" s="211"/>
      <c r="AT258" s="119">
        <v>-495960.83342703618</v>
      </c>
      <c r="AU258" s="119">
        <v>-220875.809454</v>
      </c>
      <c r="AV258" s="119">
        <v>-5919.6539409999996</v>
      </c>
      <c r="AW258" s="119">
        <v>-63767</v>
      </c>
      <c r="AX258" s="120">
        <v>-185580.744099</v>
      </c>
    </row>
    <row r="259" spans="1:50">
      <c r="A259" s="54">
        <v>842</v>
      </c>
      <c r="B259" s="55">
        <v>1402</v>
      </c>
      <c r="C259" s="57"/>
      <c r="D259" s="65" t="s">
        <v>36</v>
      </c>
      <c r="E259" s="67">
        <v>836.66666666666663</v>
      </c>
      <c r="F259" s="67">
        <v>2036397</v>
      </c>
      <c r="G259" s="68">
        <v>1.7</v>
      </c>
      <c r="H259" s="67">
        <v>1197880.5882352942</v>
      </c>
      <c r="I259" s="67">
        <v>333876.66666666669</v>
      </c>
      <c r="J259" s="60">
        <v>0</v>
      </c>
      <c r="K259" s="69">
        <v>1.65</v>
      </c>
      <c r="L259" s="67">
        <v>1976502.9705882352</v>
      </c>
      <c r="M259" s="67">
        <v>274964.77833333338</v>
      </c>
      <c r="N259" s="67">
        <v>2251467.7489215685</v>
      </c>
      <c r="O259" s="70">
        <v>2690.9973094680104</v>
      </c>
      <c r="P259" s="70">
        <v>2588.4423122528119</v>
      </c>
      <c r="Q259" s="70">
        <v>103.96203526459669</v>
      </c>
      <c r="R259" s="71">
        <v>-31747.608637918271</v>
      </c>
      <c r="S259" s="72">
        <v>-37.945348969623431</v>
      </c>
      <c r="T259" s="73">
        <v>102.49608221669591</v>
      </c>
      <c r="U259" s="71">
        <v>0</v>
      </c>
      <c r="V259" s="72">
        <v>0</v>
      </c>
      <c r="W259" s="74">
        <v>102.49608221669591</v>
      </c>
      <c r="X259" s="75">
        <v>0</v>
      </c>
      <c r="Y259" s="76">
        <v>0</v>
      </c>
      <c r="Z259" s="77">
        <v>0</v>
      </c>
      <c r="AA259" s="78">
        <v>0</v>
      </c>
      <c r="AB259" s="79">
        <v>102.49608221669591</v>
      </c>
      <c r="AC259" s="71">
        <v>-31747.608637918271</v>
      </c>
      <c r="AD259" s="72">
        <v>-37.945348969623431</v>
      </c>
      <c r="AE259" s="74">
        <v>102.49608221669591</v>
      </c>
      <c r="AF259" s="80"/>
      <c r="AG259" s="81">
        <v>0</v>
      </c>
      <c r="AH259" s="80"/>
      <c r="AI259" s="71">
        <v>502947.29172697535</v>
      </c>
      <c r="AJ259" s="72">
        <v>103.96203526459669</v>
      </c>
      <c r="AK259" s="72">
        <v>0</v>
      </c>
      <c r="AL259" s="82">
        <v>0</v>
      </c>
      <c r="AM259" s="131">
        <v>502947.29172697535</v>
      </c>
      <c r="AN259" s="83"/>
      <c r="AO259" s="84">
        <v>3665.6002266888645</v>
      </c>
      <c r="AP259" s="83"/>
      <c r="AQ259" s="84">
        <v>119788.05882352941</v>
      </c>
      <c r="AR259" s="83"/>
      <c r="AS259" s="211"/>
      <c r="AT259" s="119">
        <v>-418576.87360154116</v>
      </c>
      <c r="AU259" s="119">
        <v>-186412.91719899999</v>
      </c>
      <c r="AV259" s="119">
        <v>-4996.0199929999999</v>
      </c>
      <c r="AW259" s="119">
        <v>-46473</v>
      </c>
      <c r="AX259" s="120">
        <v>-156624.88331800001</v>
      </c>
    </row>
    <row r="260" spans="1:50">
      <c r="A260" s="54">
        <v>843</v>
      </c>
      <c r="B260" s="55">
        <v>1403</v>
      </c>
      <c r="C260" s="57"/>
      <c r="D260" s="65" t="s">
        <v>37</v>
      </c>
      <c r="E260" s="67">
        <v>7319.666666666667</v>
      </c>
      <c r="F260" s="67">
        <v>47378266.333333336</v>
      </c>
      <c r="G260" s="68">
        <v>1.3999999999999997</v>
      </c>
      <c r="H260" s="67">
        <v>33841618.809523813</v>
      </c>
      <c r="I260" s="67">
        <v>6011607.666666667</v>
      </c>
      <c r="J260" s="60">
        <v>0</v>
      </c>
      <c r="K260" s="69">
        <v>1.65</v>
      </c>
      <c r="L260" s="67">
        <v>55838671.035714291</v>
      </c>
      <c r="M260" s="67">
        <v>4811180.354166667</v>
      </c>
      <c r="N260" s="67">
        <v>60649851.389880955</v>
      </c>
      <c r="O260" s="70">
        <v>8285.8761405183686</v>
      </c>
      <c r="P260" s="70">
        <v>2588.4423122528119</v>
      </c>
      <c r="Q260" s="70">
        <v>320.11051980165172</v>
      </c>
      <c r="R260" s="71">
        <v>-15430227.096968949</v>
      </c>
      <c r="S260" s="72">
        <v>-2108.050516458256</v>
      </c>
      <c r="T260" s="73">
        <v>238.66962747504058</v>
      </c>
      <c r="U260" s="71">
        <v>0</v>
      </c>
      <c r="V260" s="72">
        <v>0</v>
      </c>
      <c r="W260" s="74">
        <v>238.66962747504058</v>
      </c>
      <c r="X260" s="75">
        <v>0</v>
      </c>
      <c r="Y260" s="76">
        <v>0</v>
      </c>
      <c r="Z260" s="77">
        <v>0</v>
      </c>
      <c r="AA260" s="78">
        <v>0</v>
      </c>
      <c r="AB260" s="79">
        <v>238.66962747504058</v>
      </c>
      <c r="AC260" s="71">
        <v>-15430227.096968949</v>
      </c>
      <c r="AD260" s="72">
        <v>-2108.050516458256</v>
      </c>
      <c r="AE260" s="74">
        <v>238.66962747504058</v>
      </c>
      <c r="AF260" s="80"/>
      <c r="AG260" s="81">
        <v>0</v>
      </c>
      <c r="AH260" s="80"/>
      <c r="AI260" s="71">
        <v>963697.72602260741</v>
      </c>
      <c r="AJ260" s="72">
        <v>320.11051980165172</v>
      </c>
      <c r="AK260" s="72">
        <v>100</v>
      </c>
      <c r="AL260" s="82">
        <v>-963697.72602260741</v>
      </c>
      <c r="AM260" s="131">
        <v>0</v>
      </c>
      <c r="AN260" s="83"/>
      <c r="AO260" s="84">
        <v>69865.723856282522</v>
      </c>
      <c r="AP260" s="83"/>
      <c r="AQ260" s="84">
        <v>3384161.8809523811</v>
      </c>
      <c r="AR260" s="83"/>
      <c r="AS260" s="211"/>
      <c r="AT260" s="119">
        <v>-3693325.3553077164</v>
      </c>
      <c r="AU260" s="119">
        <v>-1644819.857635</v>
      </c>
      <c r="AV260" s="119">
        <v>-44082.529348999997</v>
      </c>
      <c r="AW260" s="119">
        <v>-696183</v>
      </c>
      <c r="AX260" s="120">
        <v>-1381984.2645680001</v>
      </c>
    </row>
    <row r="261" spans="1:50">
      <c r="A261" s="54">
        <v>852</v>
      </c>
      <c r="B261" s="55">
        <v>2502</v>
      </c>
      <c r="C261" s="57"/>
      <c r="D261" s="65" t="s">
        <v>137</v>
      </c>
      <c r="E261" s="67">
        <v>1556</v>
      </c>
      <c r="F261" s="67">
        <v>2087282.6666666667</v>
      </c>
      <c r="G261" s="68">
        <v>1.99</v>
      </c>
      <c r="H261" s="67">
        <v>1048885.7621440536</v>
      </c>
      <c r="I261" s="67">
        <v>281601.66666666669</v>
      </c>
      <c r="J261" s="60">
        <v>0</v>
      </c>
      <c r="K261" s="69">
        <v>1.65</v>
      </c>
      <c r="L261" s="67">
        <v>1730661.5075376884</v>
      </c>
      <c r="M261" s="67">
        <v>230119.37916666665</v>
      </c>
      <c r="N261" s="67">
        <v>1960780.8867043552</v>
      </c>
      <c r="O261" s="70">
        <v>1260.1419580362181</v>
      </c>
      <c r="P261" s="70">
        <v>2588.4423122528119</v>
      </c>
      <c r="Q261" s="70">
        <v>48.683409016733023</v>
      </c>
      <c r="R261" s="71">
        <v>764729.0799295773</v>
      </c>
      <c r="S261" s="72">
        <v>491.47113106013967</v>
      </c>
      <c r="T261" s="73">
        <v>67.670547680541787</v>
      </c>
      <c r="U261" s="71">
        <v>738240</v>
      </c>
      <c r="V261" s="72">
        <v>474.44730077120823</v>
      </c>
      <c r="W261" s="74">
        <v>86.000000051387957</v>
      </c>
      <c r="X261" s="75">
        <v>0</v>
      </c>
      <c r="Y261" s="76">
        <v>0</v>
      </c>
      <c r="Z261" s="77">
        <v>738240</v>
      </c>
      <c r="AA261" s="78">
        <v>474.44730077120823</v>
      </c>
      <c r="AB261" s="79">
        <v>86.000000051387957</v>
      </c>
      <c r="AC261" s="71">
        <v>1502969.0799295772</v>
      </c>
      <c r="AD261" s="72">
        <v>965.9184318313479</v>
      </c>
      <c r="AE261" s="74">
        <v>86.000000051387957</v>
      </c>
      <c r="AF261" s="80"/>
      <c r="AG261" s="81">
        <v>0</v>
      </c>
      <c r="AH261" s="80"/>
      <c r="AI261" s="71">
        <v>680458.3036231047</v>
      </c>
      <c r="AJ261" s="72">
        <v>48.683409016733023</v>
      </c>
      <c r="AK261" s="72">
        <v>0</v>
      </c>
      <c r="AL261" s="82">
        <v>0</v>
      </c>
      <c r="AM261" s="131">
        <v>680458.3036231047</v>
      </c>
      <c r="AN261" s="83"/>
      <c r="AO261" s="84">
        <v>13816.174603566549</v>
      </c>
      <c r="AP261" s="83"/>
      <c r="AQ261" s="84">
        <v>104888.57621440536</v>
      </c>
      <c r="AR261" s="83"/>
      <c r="AS261" s="211"/>
      <c r="AT261" s="119">
        <v>-768312.17255312903</v>
      </c>
      <c r="AU261" s="119">
        <v>-342167.28739100002</v>
      </c>
      <c r="AV261" s="119">
        <v>-9170.3656289999999</v>
      </c>
      <c r="AW261" s="119">
        <v>-100319</v>
      </c>
      <c r="AX261" s="120">
        <v>-287490.33204399998</v>
      </c>
    </row>
    <row r="262" spans="1:50">
      <c r="A262" s="54">
        <v>853</v>
      </c>
      <c r="B262" s="55">
        <v>2503</v>
      </c>
      <c r="C262" s="57"/>
      <c r="D262" s="65" t="s">
        <v>138</v>
      </c>
      <c r="E262" s="67">
        <v>1648.3333333333333</v>
      </c>
      <c r="F262" s="67">
        <v>2744487</v>
      </c>
      <c r="G262" s="68">
        <v>1.64</v>
      </c>
      <c r="H262" s="67">
        <v>1673467.6829268292</v>
      </c>
      <c r="I262" s="67">
        <v>394486.66666666669</v>
      </c>
      <c r="J262" s="60">
        <v>0</v>
      </c>
      <c r="K262" s="69">
        <v>1.65</v>
      </c>
      <c r="L262" s="67">
        <v>2761221.6768292678</v>
      </c>
      <c r="M262" s="67">
        <v>324905.07624999998</v>
      </c>
      <c r="N262" s="67">
        <v>3086126.7530792686</v>
      </c>
      <c r="O262" s="70">
        <v>1872.2710332129031</v>
      </c>
      <c r="P262" s="70">
        <v>2588.4423122528119</v>
      </c>
      <c r="Q262" s="70">
        <v>72.331959045415232</v>
      </c>
      <c r="R262" s="71">
        <v>436780.92689845653</v>
      </c>
      <c r="S262" s="72">
        <v>264.98337324476637</v>
      </c>
      <c r="T262" s="73">
        <v>82.569134198611607</v>
      </c>
      <c r="U262" s="71">
        <v>146382</v>
      </c>
      <c r="V262" s="72">
        <v>88.806066734074832</v>
      </c>
      <c r="W262" s="74">
        <v>86.000003270473741</v>
      </c>
      <c r="X262" s="75">
        <v>0</v>
      </c>
      <c r="Y262" s="76">
        <v>0</v>
      </c>
      <c r="Z262" s="77">
        <v>146382</v>
      </c>
      <c r="AA262" s="78">
        <v>88.806066734074832</v>
      </c>
      <c r="AB262" s="79">
        <v>86.000003270473741</v>
      </c>
      <c r="AC262" s="71">
        <v>583162.92689845653</v>
      </c>
      <c r="AD262" s="72">
        <v>353.78943997884119</v>
      </c>
      <c r="AE262" s="74">
        <v>86.000003270473741</v>
      </c>
      <c r="AF262" s="80"/>
      <c r="AG262" s="81">
        <v>0</v>
      </c>
      <c r="AH262" s="80"/>
      <c r="AI262" s="71">
        <v>585103.70721219131</v>
      </c>
      <c r="AJ262" s="72">
        <v>72.331959045415232</v>
      </c>
      <c r="AK262" s="72">
        <v>0</v>
      </c>
      <c r="AL262" s="82">
        <v>0</v>
      </c>
      <c r="AM262" s="131">
        <v>585103.70721219131</v>
      </c>
      <c r="AN262" s="83"/>
      <c r="AO262" s="84">
        <v>16869.912009923974</v>
      </c>
      <c r="AP262" s="83"/>
      <c r="AQ262" s="84">
        <v>167346.76829268294</v>
      </c>
      <c r="AR262" s="83"/>
      <c r="AS262" s="211"/>
      <c r="AT262" s="119">
        <v>-838661.22693994269</v>
      </c>
      <c r="AU262" s="119">
        <v>-373497.18944099999</v>
      </c>
      <c r="AV262" s="119">
        <v>-10010.032854999999</v>
      </c>
      <c r="AW262" s="119">
        <v>-125511</v>
      </c>
      <c r="AX262" s="120">
        <v>-313813.841846</v>
      </c>
    </row>
    <row r="263" spans="1:50">
      <c r="A263" s="54">
        <v>855</v>
      </c>
      <c r="B263" s="55">
        <v>2505</v>
      </c>
      <c r="C263" s="57"/>
      <c r="D263" s="65" t="s">
        <v>139</v>
      </c>
      <c r="E263" s="67">
        <v>6849.666666666667</v>
      </c>
      <c r="F263" s="67">
        <v>14736892</v>
      </c>
      <c r="G263" s="68">
        <v>1.86</v>
      </c>
      <c r="H263" s="67">
        <v>7923060.2150537632</v>
      </c>
      <c r="I263" s="67">
        <v>1648357.6666666667</v>
      </c>
      <c r="J263" s="60">
        <v>0</v>
      </c>
      <c r="K263" s="69">
        <v>1.65</v>
      </c>
      <c r="L263" s="67">
        <v>13073049.354838708</v>
      </c>
      <c r="M263" s="67">
        <v>1445582.2404166667</v>
      </c>
      <c r="N263" s="67">
        <v>14518631.595255375</v>
      </c>
      <c r="O263" s="70">
        <v>2119.6114061884336</v>
      </c>
      <c r="P263" s="70">
        <v>2588.4423122528119</v>
      </c>
      <c r="Q263" s="70">
        <v>81.887527342406244</v>
      </c>
      <c r="R263" s="71">
        <v>1188194.108941752</v>
      </c>
      <c r="S263" s="72">
        <v>173.46743524381992</v>
      </c>
      <c r="T263" s="73">
        <v>88.589142225715946</v>
      </c>
      <c r="U263" s="71">
        <v>0</v>
      </c>
      <c r="V263" s="72">
        <v>0</v>
      </c>
      <c r="W263" s="74">
        <v>88.589142225715946</v>
      </c>
      <c r="X263" s="75">
        <v>0</v>
      </c>
      <c r="Y263" s="76">
        <v>0</v>
      </c>
      <c r="Z263" s="77">
        <v>0</v>
      </c>
      <c r="AA263" s="78">
        <v>0</v>
      </c>
      <c r="AB263" s="79">
        <v>88.589142225715946</v>
      </c>
      <c r="AC263" s="71">
        <v>1188194.108941752</v>
      </c>
      <c r="AD263" s="72">
        <v>173.46743524381992</v>
      </c>
      <c r="AE263" s="74">
        <v>88.589142225715946</v>
      </c>
      <c r="AF263" s="80"/>
      <c r="AG263" s="81">
        <v>0</v>
      </c>
      <c r="AH263" s="80"/>
      <c r="AI263" s="71">
        <v>21391.905435961158</v>
      </c>
      <c r="AJ263" s="72">
        <v>81.887527342406244</v>
      </c>
      <c r="AK263" s="72">
        <v>0</v>
      </c>
      <c r="AL263" s="82">
        <v>0</v>
      </c>
      <c r="AM263" s="131">
        <v>21391.905435961158</v>
      </c>
      <c r="AN263" s="83"/>
      <c r="AO263" s="84">
        <v>54478.107323713652</v>
      </c>
      <c r="AP263" s="83"/>
      <c r="AQ263" s="84">
        <v>792306.02150537632</v>
      </c>
      <c r="AR263" s="83"/>
      <c r="AS263" s="211"/>
      <c r="AT263" s="119">
        <v>-3422983.9891641038</v>
      </c>
      <c r="AU263" s="119">
        <v>-1524423.519756</v>
      </c>
      <c r="AV263" s="119">
        <v>-40855.808152999998</v>
      </c>
      <c r="AW263" s="119">
        <v>-492073</v>
      </c>
      <c r="AX263" s="120">
        <v>-1280826.776903</v>
      </c>
    </row>
    <row r="264" spans="1:50">
      <c r="A264" s="54">
        <v>861</v>
      </c>
      <c r="B264" s="55">
        <v>2601</v>
      </c>
      <c r="C264" s="57">
        <v>351</v>
      </c>
      <c r="D264" s="65" t="s">
        <v>140</v>
      </c>
      <c r="E264" s="67">
        <v>11396.333333333334</v>
      </c>
      <c r="F264" s="67">
        <v>22667146.666666668</v>
      </c>
      <c r="G264" s="68">
        <v>1.34</v>
      </c>
      <c r="H264" s="67">
        <v>16915781.094527364</v>
      </c>
      <c r="I264" s="67">
        <v>2068702.3333333333</v>
      </c>
      <c r="J264" s="60">
        <v>0</v>
      </c>
      <c r="K264" s="69">
        <v>1.65</v>
      </c>
      <c r="L264" s="67">
        <v>27911038.805970144</v>
      </c>
      <c r="M264" s="67">
        <v>2560287.7083333335</v>
      </c>
      <c r="N264" s="67">
        <v>30471326.514303479</v>
      </c>
      <c r="O264" s="70">
        <v>2673.7833672500055</v>
      </c>
      <c r="P264" s="70">
        <v>2588.4423122528119</v>
      </c>
      <c r="Q264" s="70">
        <v>103.297004325467</v>
      </c>
      <c r="R264" s="71">
        <v>-359852.79061354825</v>
      </c>
      <c r="S264" s="72">
        <v>-31.5761903489615</v>
      </c>
      <c r="T264" s="73">
        <v>102.07711272504422</v>
      </c>
      <c r="U264" s="71">
        <v>0</v>
      </c>
      <c r="V264" s="72">
        <v>0</v>
      </c>
      <c r="W264" s="74">
        <v>102.07711272504422</v>
      </c>
      <c r="X264" s="75">
        <v>0</v>
      </c>
      <c r="Y264" s="76">
        <v>0</v>
      </c>
      <c r="Z264" s="77">
        <v>0</v>
      </c>
      <c r="AA264" s="78">
        <v>0</v>
      </c>
      <c r="AB264" s="79">
        <v>102.07711272504422</v>
      </c>
      <c r="AC264" s="71">
        <v>-359852.79061354825</v>
      </c>
      <c r="AD264" s="72">
        <v>-31.5761903489615</v>
      </c>
      <c r="AE264" s="74">
        <v>102.07711272504422</v>
      </c>
      <c r="AF264" s="80"/>
      <c r="AG264" s="81">
        <v>0</v>
      </c>
      <c r="AH264" s="80"/>
      <c r="AI264" s="71">
        <v>0</v>
      </c>
      <c r="AJ264" s="72">
        <v>103.297004325467</v>
      </c>
      <c r="AK264" s="72">
        <v>0</v>
      </c>
      <c r="AL264" s="82">
        <v>0</v>
      </c>
      <c r="AM264" s="131">
        <v>0</v>
      </c>
      <c r="AN264" s="83"/>
      <c r="AO264" s="84">
        <v>146411.30215461177</v>
      </c>
      <c r="AP264" s="83"/>
      <c r="AQ264" s="84">
        <v>1691578.1094527363</v>
      </c>
      <c r="AR264" s="83"/>
      <c r="AS264" s="211"/>
      <c r="AT264" s="119">
        <v>-5697268.4188406654</v>
      </c>
      <c r="AU264" s="119">
        <v>-2537274.4960360001</v>
      </c>
      <c r="AV264" s="119">
        <v>-68001.050034999993</v>
      </c>
      <c r="AW264" s="119">
        <v>-1112143</v>
      </c>
      <c r="AX264" s="120">
        <v>-2131828.2437649998</v>
      </c>
    </row>
    <row r="265" spans="1:50">
      <c r="A265" s="54">
        <v>863</v>
      </c>
      <c r="B265" s="55">
        <v>1729</v>
      </c>
      <c r="C265" s="57"/>
      <c r="D265" s="65" t="s">
        <v>141</v>
      </c>
      <c r="E265" s="67">
        <v>1075.3333333333333</v>
      </c>
      <c r="F265" s="67">
        <v>2123421</v>
      </c>
      <c r="G265" s="68">
        <v>1.95</v>
      </c>
      <c r="H265" s="67">
        <v>1088933.8461538462</v>
      </c>
      <c r="I265" s="67">
        <v>186747.66666666666</v>
      </c>
      <c r="J265" s="60">
        <v>0</v>
      </c>
      <c r="K265" s="69">
        <v>1.65</v>
      </c>
      <c r="L265" s="67">
        <v>1796740.846153846</v>
      </c>
      <c r="M265" s="67">
        <v>188074.86250000005</v>
      </c>
      <c r="N265" s="67">
        <v>1984815.7086538461</v>
      </c>
      <c r="O265" s="70">
        <v>1845.7678629762984</v>
      </c>
      <c r="P265" s="70">
        <v>2588.4423122528119</v>
      </c>
      <c r="Q265" s="70">
        <v>71.308054818879157</v>
      </c>
      <c r="R265" s="71">
        <v>295490.35871514404</v>
      </c>
      <c r="S265" s="72">
        <v>274.78954623231004</v>
      </c>
      <c r="T265" s="73">
        <v>81.924074535893865</v>
      </c>
      <c r="U265" s="71">
        <v>113451</v>
      </c>
      <c r="V265" s="72">
        <v>105.50309981401116</v>
      </c>
      <c r="W265" s="74">
        <v>86.000004654737751</v>
      </c>
      <c r="X265" s="75">
        <v>0</v>
      </c>
      <c r="Y265" s="76">
        <v>0</v>
      </c>
      <c r="Z265" s="77">
        <v>113451</v>
      </c>
      <c r="AA265" s="78">
        <v>105.50309981401116</v>
      </c>
      <c r="AB265" s="79">
        <v>86.000004654737751</v>
      </c>
      <c r="AC265" s="71">
        <v>408941.35871514404</v>
      </c>
      <c r="AD265" s="72">
        <v>380.29264604632124</v>
      </c>
      <c r="AE265" s="74">
        <v>86.000004654737751</v>
      </c>
      <c r="AF265" s="80"/>
      <c r="AG265" s="81">
        <v>0</v>
      </c>
      <c r="AH265" s="80"/>
      <c r="AI265" s="71">
        <v>24695.898616650142</v>
      </c>
      <c r="AJ265" s="72">
        <v>71.308054818879157</v>
      </c>
      <c r="AK265" s="72">
        <v>0</v>
      </c>
      <c r="AL265" s="82">
        <v>0</v>
      </c>
      <c r="AM265" s="131">
        <v>24695.898616650142</v>
      </c>
      <c r="AN265" s="83"/>
      <c r="AO265" s="84">
        <v>7492.7083367670748</v>
      </c>
      <c r="AP265" s="83"/>
      <c r="AQ265" s="84">
        <v>108893.38461538461</v>
      </c>
      <c r="AR265" s="83"/>
      <c r="AS265" s="211"/>
      <c r="AT265" s="119">
        <v>-544702.67825218569</v>
      </c>
      <c r="AU265" s="119">
        <v>-242582.95587400001</v>
      </c>
      <c r="AV265" s="119">
        <v>-6501.4233759999997</v>
      </c>
      <c r="AW265" s="119">
        <v>-82020</v>
      </c>
      <c r="AX265" s="120">
        <v>-203819.17589000001</v>
      </c>
    </row>
    <row r="266" spans="1:50">
      <c r="A266" s="54">
        <v>866</v>
      </c>
      <c r="B266" s="55">
        <v>2606</v>
      </c>
      <c r="C266" s="57"/>
      <c r="D266" s="65" t="s">
        <v>142</v>
      </c>
      <c r="E266" s="67">
        <v>1193</v>
      </c>
      <c r="F266" s="67">
        <v>3048240.6666666665</v>
      </c>
      <c r="G266" s="68">
        <v>1.54</v>
      </c>
      <c r="H266" s="67">
        <v>1979377.0562770562</v>
      </c>
      <c r="I266" s="67">
        <v>254164</v>
      </c>
      <c r="J266" s="60">
        <v>0</v>
      </c>
      <c r="K266" s="69">
        <v>1.65</v>
      </c>
      <c r="L266" s="67">
        <v>3265972.1428571432</v>
      </c>
      <c r="M266" s="67">
        <v>312742.21250000002</v>
      </c>
      <c r="N266" s="67">
        <v>3578714.3553571426</v>
      </c>
      <c r="O266" s="70">
        <v>2999.7605660998679</v>
      </c>
      <c r="P266" s="70">
        <v>2588.4423122528119</v>
      </c>
      <c r="Q266" s="70">
        <v>115.89057063006638</v>
      </c>
      <c r="R266" s="71">
        <v>-181559.99043062917</v>
      </c>
      <c r="S266" s="72">
        <v>-152.18775392341087</v>
      </c>
      <c r="T266" s="73">
        <v>110.0110594969418</v>
      </c>
      <c r="U266" s="71">
        <v>0</v>
      </c>
      <c r="V266" s="72">
        <v>0</v>
      </c>
      <c r="W266" s="74">
        <v>110.0110594969418</v>
      </c>
      <c r="X266" s="75">
        <v>0</v>
      </c>
      <c r="Y266" s="76">
        <v>0</v>
      </c>
      <c r="Z266" s="77">
        <v>0</v>
      </c>
      <c r="AA266" s="78">
        <v>0</v>
      </c>
      <c r="AB266" s="79">
        <v>110.0110594969418</v>
      </c>
      <c r="AC266" s="71">
        <v>-181559.99043062917</v>
      </c>
      <c r="AD266" s="72">
        <v>-152.18775392341087</v>
      </c>
      <c r="AE266" s="74">
        <v>110.0110594969418</v>
      </c>
      <c r="AF266" s="80"/>
      <c r="AG266" s="81">
        <v>0</v>
      </c>
      <c r="AH266" s="80"/>
      <c r="AI266" s="71">
        <v>9545.1849775107112</v>
      </c>
      <c r="AJ266" s="72">
        <v>115.89057063006638</v>
      </c>
      <c r="AK266" s="72">
        <v>0</v>
      </c>
      <c r="AL266" s="82">
        <v>0</v>
      </c>
      <c r="AM266" s="131">
        <v>9545.1849775107112</v>
      </c>
      <c r="AN266" s="83"/>
      <c r="AO266" s="84">
        <v>8609.845085249699</v>
      </c>
      <c r="AP266" s="83"/>
      <c r="AQ266" s="84">
        <v>197937.70562770564</v>
      </c>
      <c r="AR266" s="83"/>
      <c r="AS266" s="211"/>
      <c r="AT266" s="119">
        <v>-601986.90825287683</v>
      </c>
      <c r="AU266" s="119">
        <v>-268094.447544</v>
      </c>
      <c r="AV266" s="119">
        <v>-7185.152403</v>
      </c>
      <c r="AW266" s="119">
        <v>-91001</v>
      </c>
      <c r="AX266" s="120">
        <v>-225254.03387099999</v>
      </c>
    </row>
    <row r="267" spans="1:50">
      <c r="A267" s="54">
        <v>867</v>
      </c>
      <c r="B267" s="55">
        <v>1730</v>
      </c>
      <c r="C267" s="57"/>
      <c r="D267" s="65" t="s">
        <v>143</v>
      </c>
      <c r="E267" s="67">
        <v>850.33333333333337</v>
      </c>
      <c r="F267" s="67">
        <v>1484505.3333333333</v>
      </c>
      <c r="G267" s="68">
        <v>1.83</v>
      </c>
      <c r="H267" s="67">
        <v>811205.10018214944</v>
      </c>
      <c r="I267" s="67">
        <v>119458</v>
      </c>
      <c r="J267" s="60">
        <v>0</v>
      </c>
      <c r="K267" s="69">
        <v>1.65</v>
      </c>
      <c r="L267" s="67">
        <v>1338488.4153005462</v>
      </c>
      <c r="M267" s="67">
        <v>123688.09999999999</v>
      </c>
      <c r="N267" s="67">
        <v>1462176.5153005461</v>
      </c>
      <c r="O267" s="70">
        <v>1719.5333382601482</v>
      </c>
      <c r="P267" s="70">
        <v>2588.4423122528119</v>
      </c>
      <c r="Q267" s="70">
        <v>66.431201890050176</v>
      </c>
      <c r="R267" s="71">
        <v>273379.03776081844</v>
      </c>
      <c r="S267" s="72">
        <v>321.49632037728549</v>
      </c>
      <c r="T267" s="73">
        <v>78.851657190731601</v>
      </c>
      <c r="U267" s="71">
        <v>157338</v>
      </c>
      <c r="V267" s="72">
        <v>185.03096824774596</v>
      </c>
      <c r="W267" s="74">
        <v>86.000009208154268</v>
      </c>
      <c r="X267" s="75">
        <v>0</v>
      </c>
      <c r="Y267" s="76">
        <v>0</v>
      </c>
      <c r="Z267" s="77">
        <v>157338</v>
      </c>
      <c r="AA267" s="78">
        <v>185.03096824774596</v>
      </c>
      <c r="AB267" s="79">
        <v>86.000009208154268</v>
      </c>
      <c r="AC267" s="71">
        <v>430717.03776081844</v>
      </c>
      <c r="AD267" s="72">
        <v>506.52728862503147</v>
      </c>
      <c r="AE267" s="74">
        <v>86.000009208154268</v>
      </c>
      <c r="AF267" s="80"/>
      <c r="AG267" s="81">
        <v>0</v>
      </c>
      <c r="AH267" s="80"/>
      <c r="AI267" s="71">
        <v>24045.606252156009</v>
      </c>
      <c r="AJ267" s="72">
        <v>66.431201890050176</v>
      </c>
      <c r="AK267" s="72">
        <v>0</v>
      </c>
      <c r="AL267" s="82">
        <v>0</v>
      </c>
      <c r="AM267" s="131">
        <v>24045.606252156009</v>
      </c>
      <c r="AN267" s="83"/>
      <c r="AO267" s="84">
        <v>3188.7927189757315</v>
      </c>
      <c r="AP267" s="83"/>
      <c r="AQ267" s="84">
        <v>81120.510018214933</v>
      </c>
      <c r="AR267" s="83"/>
      <c r="AS267" s="211"/>
      <c r="AT267" s="119">
        <v>-422094.3263208819</v>
      </c>
      <c r="AU267" s="119">
        <v>-187979.412301</v>
      </c>
      <c r="AV267" s="119">
        <v>-5038.0033540000004</v>
      </c>
      <c r="AW267" s="119">
        <v>-54364</v>
      </c>
      <c r="AX267" s="120">
        <v>-157941.058808</v>
      </c>
    </row>
    <row r="268" spans="1:50">
      <c r="A268" s="54">
        <v>868</v>
      </c>
      <c r="B268" s="55">
        <v>2608</v>
      </c>
      <c r="C268" s="57"/>
      <c r="D268" s="65" t="s">
        <v>144</v>
      </c>
      <c r="E268" s="67">
        <v>263.33333333333331</v>
      </c>
      <c r="F268" s="67">
        <v>585029.66666666663</v>
      </c>
      <c r="G268" s="68">
        <v>1.49</v>
      </c>
      <c r="H268" s="67">
        <v>392637.36017897096</v>
      </c>
      <c r="I268" s="67">
        <v>49956.333333333336</v>
      </c>
      <c r="J268" s="60">
        <v>0</v>
      </c>
      <c r="K268" s="69">
        <v>1.65</v>
      </c>
      <c r="L268" s="67">
        <v>647851.64429530199</v>
      </c>
      <c r="M268" s="67">
        <v>60301.558333333327</v>
      </c>
      <c r="N268" s="67">
        <v>708153.20262863534</v>
      </c>
      <c r="O268" s="70">
        <v>2689.1893770707675</v>
      </c>
      <c r="P268" s="70">
        <v>2588.4423122528119</v>
      </c>
      <c r="Q268" s="70">
        <v>103.89218891767658</v>
      </c>
      <c r="R268" s="71">
        <v>-9816.1223487627758</v>
      </c>
      <c r="S268" s="72">
        <v>-37.276413982643454</v>
      </c>
      <c r="T268" s="73">
        <v>102.45207901813625</v>
      </c>
      <c r="U268" s="71">
        <v>0</v>
      </c>
      <c r="V268" s="72">
        <v>0</v>
      </c>
      <c r="W268" s="74">
        <v>102.45207901813625</v>
      </c>
      <c r="X268" s="75">
        <v>0</v>
      </c>
      <c r="Y268" s="76">
        <v>0</v>
      </c>
      <c r="Z268" s="77">
        <v>0</v>
      </c>
      <c r="AA268" s="78">
        <v>0</v>
      </c>
      <c r="AB268" s="79">
        <v>102.45207901813625</v>
      </c>
      <c r="AC268" s="71">
        <v>-9816.1223487627758</v>
      </c>
      <c r="AD268" s="72">
        <v>-37.276413982643454</v>
      </c>
      <c r="AE268" s="74">
        <v>102.45207901813625</v>
      </c>
      <c r="AF268" s="80"/>
      <c r="AG268" s="81">
        <v>0</v>
      </c>
      <c r="AH268" s="80"/>
      <c r="AI268" s="71">
        <v>1243.2761063577477</v>
      </c>
      <c r="AJ268" s="72">
        <v>103.89218891767658</v>
      </c>
      <c r="AK268" s="72">
        <v>0</v>
      </c>
      <c r="AL268" s="82">
        <v>0</v>
      </c>
      <c r="AM268" s="131">
        <v>1243.2761063577477</v>
      </c>
      <c r="AN268" s="83"/>
      <c r="AO268" s="84">
        <v>395.6642614704059</v>
      </c>
      <c r="AP268" s="83"/>
      <c r="AQ268" s="84">
        <v>39263.736017897092</v>
      </c>
      <c r="AR268" s="83"/>
      <c r="AS268" s="211"/>
      <c r="AT268" s="119">
        <v>-136678.1628086665</v>
      </c>
      <c r="AU268" s="119">
        <v>-60869.523982999999</v>
      </c>
      <c r="AV268" s="119">
        <v>-1631.3534669999999</v>
      </c>
      <c r="AW268" s="119">
        <v>-17568</v>
      </c>
      <c r="AX268" s="120">
        <v>-51142.819043000003</v>
      </c>
    </row>
    <row r="269" spans="1:50">
      <c r="A269" s="54">
        <v>869</v>
      </c>
      <c r="B269" s="55">
        <v>2609</v>
      </c>
      <c r="C269" s="57">
        <v>351</v>
      </c>
      <c r="D269" s="65" t="s">
        <v>145</v>
      </c>
      <c r="E269" s="67">
        <v>1072.6666666666667</v>
      </c>
      <c r="F269" s="67">
        <v>2257459</v>
      </c>
      <c r="G269" s="68">
        <v>1.8</v>
      </c>
      <c r="H269" s="67">
        <v>1254143.8888888888</v>
      </c>
      <c r="I269" s="67">
        <v>246785</v>
      </c>
      <c r="J269" s="60">
        <v>0</v>
      </c>
      <c r="K269" s="69">
        <v>1.65</v>
      </c>
      <c r="L269" s="67">
        <v>2069337.4166666667</v>
      </c>
      <c r="M269" s="67">
        <v>202866.39916666667</v>
      </c>
      <c r="N269" s="67">
        <v>2272203.8158333334</v>
      </c>
      <c r="O269" s="70">
        <v>2118.2757761031694</v>
      </c>
      <c r="P269" s="70">
        <v>2588.4423122528119</v>
      </c>
      <c r="Q269" s="70">
        <v>81.835927579918135</v>
      </c>
      <c r="R269" s="71">
        <v>186602.82931064439</v>
      </c>
      <c r="S269" s="72">
        <v>173.96161837536766</v>
      </c>
      <c r="T269" s="73">
        <v>88.556634375348423</v>
      </c>
      <c r="U269" s="71">
        <v>0</v>
      </c>
      <c r="V269" s="72">
        <v>0</v>
      </c>
      <c r="W269" s="74">
        <v>88.556634375348423</v>
      </c>
      <c r="X269" s="75">
        <v>0</v>
      </c>
      <c r="Y269" s="76">
        <v>0</v>
      </c>
      <c r="Z269" s="77">
        <v>0</v>
      </c>
      <c r="AA269" s="78">
        <v>0</v>
      </c>
      <c r="AB269" s="79">
        <v>88.556634375348423</v>
      </c>
      <c r="AC269" s="71">
        <v>186602.82931064439</v>
      </c>
      <c r="AD269" s="72">
        <v>173.96161837536766</v>
      </c>
      <c r="AE269" s="74">
        <v>88.556634375348423</v>
      </c>
      <c r="AF269" s="80"/>
      <c r="AG269" s="81">
        <v>0</v>
      </c>
      <c r="AH269" s="80"/>
      <c r="AI269" s="71">
        <v>0</v>
      </c>
      <c r="AJ269" s="72">
        <v>81.835927579918135</v>
      </c>
      <c r="AK269" s="72">
        <v>0</v>
      </c>
      <c r="AL269" s="82">
        <v>0</v>
      </c>
      <c r="AM269" s="131">
        <v>0</v>
      </c>
      <c r="AN269" s="83"/>
      <c r="AO269" s="84">
        <v>7585.3325518776974</v>
      </c>
      <c r="AP269" s="83"/>
      <c r="AQ269" s="84">
        <v>125414.38888888888</v>
      </c>
      <c r="AR269" s="83"/>
      <c r="AS269" s="211"/>
      <c r="AT269" s="119">
        <v>-546712.651234666</v>
      </c>
      <c r="AU269" s="119">
        <v>-243478.095933</v>
      </c>
      <c r="AV269" s="119">
        <v>-6525.4138679999996</v>
      </c>
      <c r="AW269" s="119">
        <v>-112852</v>
      </c>
      <c r="AX269" s="120">
        <v>-204571.27617</v>
      </c>
    </row>
    <row r="270" spans="1:50">
      <c r="A270" s="54">
        <v>870</v>
      </c>
      <c r="B270" s="55">
        <v>2610</v>
      </c>
      <c r="C270" s="57">
        <v>351</v>
      </c>
      <c r="D270" s="65" t="s">
        <v>146</v>
      </c>
      <c r="E270" s="67">
        <v>4148</v>
      </c>
      <c r="F270" s="67">
        <v>9044800.666666666</v>
      </c>
      <c r="G270" s="68">
        <v>1.64</v>
      </c>
      <c r="H270" s="67">
        <v>5515122.3577235779</v>
      </c>
      <c r="I270" s="67">
        <v>667798.66666666663</v>
      </c>
      <c r="J270" s="60">
        <v>0</v>
      </c>
      <c r="K270" s="69">
        <v>1.65</v>
      </c>
      <c r="L270" s="67">
        <v>9099951.8902439028</v>
      </c>
      <c r="M270" s="67">
        <v>824907.92499999993</v>
      </c>
      <c r="N270" s="67">
        <v>9924859.8152439017</v>
      </c>
      <c r="O270" s="70">
        <v>2392.6855870886939</v>
      </c>
      <c r="P270" s="70">
        <v>2588.4423122528119</v>
      </c>
      <c r="Q270" s="70">
        <v>92.437276881255116</v>
      </c>
      <c r="R270" s="71">
        <v>300439.59151288186</v>
      </c>
      <c r="S270" s="72">
        <v>72.429988310723687</v>
      </c>
      <c r="T270" s="73">
        <v>95.235484435190713</v>
      </c>
      <c r="U270" s="71">
        <v>0</v>
      </c>
      <c r="V270" s="72">
        <v>0</v>
      </c>
      <c r="W270" s="74">
        <v>95.235484435190713</v>
      </c>
      <c r="X270" s="75">
        <v>0</v>
      </c>
      <c r="Y270" s="76">
        <v>0</v>
      </c>
      <c r="Z270" s="77">
        <v>0</v>
      </c>
      <c r="AA270" s="78">
        <v>0</v>
      </c>
      <c r="AB270" s="79">
        <v>95.235484435190713</v>
      </c>
      <c r="AC270" s="71">
        <v>300439.59151288186</v>
      </c>
      <c r="AD270" s="72">
        <v>72.429988310723687</v>
      </c>
      <c r="AE270" s="74">
        <v>95.235484435190713</v>
      </c>
      <c r="AF270" s="80"/>
      <c r="AG270" s="81">
        <v>0</v>
      </c>
      <c r="AH270" s="80"/>
      <c r="AI270" s="71">
        <v>0</v>
      </c>
      <c r="AJ270" s="72">
        <v>92.437276881255116</v>
      </c>
      <c r="AK270" s="72">
        <v>0</v>
      </c>
      <c r="AL270" s="82">
        <v>0</v>
      </c>
      <c r="AM270" s="131">
        <v>0</v>
      </c>
      <c r="AN270" s="83"/>
      <c r="AO270" s="84">
        <v>111421.40901678376</v>
      </c>
      <c r="AP270" s="83"/>
      <c r="AQ270" s="84">
        <v>551512.23577235767</v>
      </c>
      <c r="AR270" s="83"/>
      <c r="AS270" s="211"/>
      <c r="AT270" s="119">
        <v>-2077809.570639103</v>
      </c>
      <c r="AU270" s="119">
        <v>-925351.03555399994</v>
      </c>
      <c r="AV270" s="119">
        <v>-24800.171273</v>
      </c>
      <c r="AW270" s="119">
        <v>-455609</v>
      </c>
      <c r="AX270" s="120">
        <v>-777483.66448799998</v>
      </c>
    </row>
    <row r="271" spans="1:50">
      <c r="A271" s="54">
        <v>872</v>
      </c>
      <c r="B271" s="55">
        <v>2612</v>
      </c>
      <c r="C271" s="57"/>
      <c r="D271" s="65" t="s">
        <v>147</v>
      </c>
      <c r="E271" s="67">
        <v>1826.3333333333333</v>
      </c>
      <c r="F271" s="67">
        <v>3501240.3333333335</v>
      </c>
      <c r="G271" s="68">
        <v>1.5467000000000002</v>
      </c>
      <c r="H271" s="67">
        <v>2264109.5728610735</v>
      </c>
      <c r="I271" s="67">
        <v>280760.33333333331</v>
      </c>
      <c r="J271" s="60">
        <v>0</v>
      </c>
      <c r="K271" s="69">
        <v>1.65</v>
      </c>
      <c r="L271" s="67">
        <v>3735780.7952207704</v>
      </c>
      <c r="M271" s="67">
        <v>341903.67499999999</v>
      </c>
      <c r="N271" s="67">
        <v>4077684.4702207707</v>
      </c>
      <c r="O271" s="70">
        <v>2232.7164465527126</v>
      </c>
      <c r="P271" s="70">
        <v>2588.4423122528119</v>
      </c>
      <c r="Q271" s="70">
        <v>86.257145310281274</v>
      </c>
      <c r="R271" s="71">
        <v>240379.38224107082</v>
      </c>
      <c r="S271" s="72">
        <v>131.61857030903678</v>
      </c>
      <c r="T271" s="73">
        <v>91.342001545477203</v>
      </c>
      <c r="U271" s="71">
        <v>0</v>
      </c>
      <c r="V271" s="72">
        <v>0</v>
      </c>
      <c r="W271" s="74">
        <v>91.342001545477203</v>
      </c>
      <c r="X271" s="75">
        <v>0</v>
      </c>
      <c r="Y271" s="76">
        <v>0</v>
      </c>
      <c r="Z271" s="77">
        <v>0</v>
      </c>
      <c r="AA271" s="78">
        <v>0</v>
      </c>
      <c r="AB271" s="79">
        <v>91.342001545477203</v>
      </c>
      <c r="AC271" s="71">
        <v>240379.38224107082</v>
      </c>
      <c r="AD271" s="72">
        <v>131.61857030903678</v>
      </c>
      <c r="AE271" s="74">
        <v>91.342001545477203</v>
      </c>
      <c r="AF271" s="80"/>
      <c r="AG271" s="81">
        <v>0</v>
      </c>
      <c r="AH271" s="80"/>
      <c r="AI271" s="71">
        <v>23592.924646200259</v>
      </c>
      <c r="AJ271" s="72">
        <v>86.257145310281274</v>
      </c>
      <c r="AK271" s="72">
        <v>0</v>
      </c>
      <c r="AL271" s="82">
        <v>0</v>
      </c>
      <c r="AM271" s="131">
        <v>23592.924646200259</v>
      </c>
      <c r="AN271" s="83"/>
      <c r="AO271" s="84">
        <v>13050.34064285252</v>
      </c>
      <c r="AP271" s="83"/>
      <c r="AQ271" s="84">
        <v>226410.95728610732</v>
      </c>
      <c r="AR271" s="83"/>
      <c r="AS271" s="211"/>
      <c r="AT271" s="119">
        <v>-930114.99764280033</v>
      </c>
      <c r="AU271" s="119">
        <v>-414226.06210600003</v>
      </c>
      <c r="AV271" s="119">
        <v>-11101.600248000001</v>
      </c>
      <c r="AW271" s="119">
        <v>-115668</v>
      </c>
      <c r="AX271" s="120">
        <v>-348034.40458700003</v>
      </c>
    </row>
    <row r="272" spans="1:50">
      <c r="A272" s="54">
        <v>873</v>
      </c>
      <c r="B272" s="55">
        <v>2613</v>
      </c>
      <c r="C272" s="57"/>
      <c r="D272" s="65" t="s">
        <v>148</v>
      </c>
      <c r="E272" s="67">
        <v>278</v>
      </c>
      <c r="F272" s="67">
        <v>527318</v>
      </c>
      <c r="G272" s="68">
        <v>1.82</v>
      </c>
      <c r="H272" s="67">
        <v>289735.16483516479</v>
      </c>
      <c r="I272" s="67">
        <v>44761.333333333336</v>
      </c>
      <c r="J272" s="60">
        <v>0</v>
      </c>
      <c r="K272" s="69">
        <v>1.65</v>
      </c>
      <c r="L272" s="67">
        <v>478063.02197802189</v>
      </c>
      <c r="M272" s="67">
        <v>47309.762500000004</v>
      </c>
      <c r="N272" s="67">
        <v>525372.7844780219</v>
      </c>
      <c r="O272" s="70">
        <v>1889.8301599928845</v>
      </c>
      <c r="P272" s="70">
        <v>2588.4423122528119</v>
      </c>
      <c r="Q272" s="70">
        <v>73.010325594163973</v>
      </c>
      <c r="R272" s="71">
        <v>71859.24598145613</v>
      </c>
      <c r="S272" s="72">
        <v>258.4864963361731</v>
      </c>
      <c r="T272" s="73">
        <v>82.996505124323306</v>
      </c>
      <c r="U272" s="71">
        <v>21613</v>
      </c>
      <c r="V272" s="72">
        <v>77.744604316546756</v>
      </c>
      <c r="W272" s="74">
        <v>86.00003369239414</v>
      </c>
      <c r="X272" s="75">
        <v>0</v>
      </c>
      <c r="Y272" s="76">
        <v>0</v>
      </c>
      <c r="Z272" s="77">
        <v>21613</v>
      </c>
      <c r="AA272" s="78">
        <v>77.744604316546756</v>
      </c>
      <c r="AB272" s="79">
        <v>86.00003369239414</v>
      </c>
      <c r="AC272" s="71">
        <v>93472.24598145613</v>
      </c>
      <c r="AD272" s="72">
        <v>336.23110065271987</v>
      </c>
      <c r="AE272" s="74">
        <v>86.00003369239414</v>
      </c>
      <c r="AF272" s="80"/>
      <c r="AG272" s="81">
        <v>0</v>
      </c>
      <c r="AH272" s="80"/>
      <c r="AI272" s="71">
        <v>0</v>
      </c>
      <c r="AJ272" s="72">
        <v>73.010325594163973</v>
      </c>
      <c r="AK272" s="72">
        <v>0</v>
      </c>
      <c r="AL272" s="82">
        <v>0</v>
      </c>
      <c r="AM272" s="131">
        <v>0</v>
      </c>
      <c r="AN272" s="83"/>
      <c r="AO272" s="84">
        <v>1684.6687795080663</v>
      </c>
      <c r="AP272" s="83"/>
      <c r="AQ272" s="84">
        <v>28973.51648351648</v>
      </c>
      <c r="AR272" s="83"/>
      <c r="AS272" s="211"/>
      <c r="AT272" s="119">
        <v>-140698.10877362729</v>
      </c>
      <c r="AU272" s="119">
        <v>-62659.804100000001</v>
      </c>
      <c r="AV272" s="119">
        <v>-1679.3344509999999</v>
      </c>
      <c r="AW272" s="119">
        <v>-21998</v>
      </c>
      <c r="AX272" s="120">
        <v>-52647.019603000001</v>
      </c>
    </row>
    <row r="273" spans="1:50">
      <c r="A273" s="54">
        <v>874</v>
      </c>
      <c r="B273" s="55">
        <v>2614</v>
      </c>
      <c r="C273" s="57"/>
      <c r="D273" s="65" t="s">
        <v>149</v>
      </c>
      <c r="E273" s="67">
        <v>228.66666666666666</v>
      </c>
      <c r="F273" s="67">
        <v>425602.66666666669</v>
      </c>
      <c r="G273" s="68">
        <v>1.9966666666666664</v>
      </c>
      <c r="H273" s="67">
        <v>212999.4248619584</v>
      </c>
      <c r="I273" s="67">
        <v>34262</v>
      </c>
      <c r="J273" s="60">
        <v>0</v>
      </c>
      <c r="K273" s="69">
        <v>1.65</v>
      </c>
      <c r="L273" s="67">
        <v>351449.05102223129</v>
      </c>
      <c r="M273" s="67">
        <v>37911.293333333335</v>
      </c>
      <c r="N273" s="67">
        <v>389360.34435556462</v>
      </c>
      <c r="O273" s="70">
        <v>1702.7420307094665</v>
      </c>
      <c r="P273" s="70">
        <v>2588.4423122528119</v>
      </c>
      <c r="Q273" s="70">
        <v>65.782498711648344</v>
      </c>
      <c r="R273" s="71">
        <v>74936.148487110637</v>
      </c>
      <c r="S273" s="72">
        <v>327.70910417103778</v>
      </c>
      <c r="T273" s="73">
        <v>78.442974188338439</v>
      </c>
      <c r="U273" s="71">
        <v>44729</v>
      </c>
      <c r="V273" s="72">
        <v>195.60787172011663</v>
      </c>
      <c r="W273" s="74">
        <v>85.999946611257627</v>
      </c>
      <c r="X273" s="75">
        <v>0</v>
      </c>
      <c r="Y273" s="76">
        <v>0</v>
      </c>
      <c r="Z273" s="77">
        <v>44729</v>
      </c>
      <c r="AA273" s="78">
        <v>195.60787172011663</v>
      </c>
      <c r="AB273" s="79">
        <v>85.999946611257627</v>
      </c>
      <c r="AC273" s="71">
        <v>119665.14848711064</v>
      </c>
      <c r="AD273" s="72">
        <v>523.31697589115447</v>
      </c>
      <c r="AE273" s="74">
        <v>85.999946611257627</v>
      </c>
      <c r="AF273" s="80"/>
      <c r="AG273" s="81">
        <v>0</v>
      </c>
      <c r="AH273" s="80"/>
      <c r="AI273" s="71">
        <v>10085.252717504527</v>
      </c>
      <c r="AJ273" s="72">
        <v>65.782498711648344</v>
      </c>
      <c r="AK273" s="72">
        <v>0</v>
      </c>
      <c r="AL273" s="82">
        <v>0</v>
      </c>
      <c r="AM273" s="131">
        <v>10085.252717504527</v>
      </c>
      <c r="AN273" s="83"/>
      <c r="AO273" s="84">
        <v>1437.0470160795437</v>
      </c>
      <c r="AP273" s="83"/>
      <c r="AQ273" s="84">
        <v>21299.942486195836</v>
      </c>
      <c r="AR273" s="83"/>
      <c r="AS273" s="211"/>
      <c r="AT273" s="119">
        <v>-114568.46000138222</v>
      </c>
      <c r="AU273" s="119">
        <v>-51022.983338999999</v>
      </c>
      <c r="AV273" s="119">
        <v>-1367.4580530000001</v>
      </c>
      <c r="AW273" s="119">
        <v>-15934</v>
      </c>
      <c r="AX273" s="120">
        <v>-42869.715962000002</v>
      </c>
    </row>
    <row r="274" spans="1:50">
      <c r="A274" s="54">
        <v>876</v>
      </c>
      <c r="B274" s="55">
        <v>2616</v>
      </c>
      <c r="C274" s="57"/>
      <c r="D274" s="65" t="s">
        <v>150</v>
      </c>
      <c r="E274" s="67">
        <v>1382.6666666666667</v>
      </c>
      <c r="F274" s="67">
        <v>2610099</v>
      </c>
      <c r="G274" s="68">
        <v>1.7166666666666668</v>
      </c>
      <c r="H274" s="67">
        <v>1521431.7748917749</v>
      </c>
      <c r="I274" s="67">
        <v>273443</v>
      </c>
      <c r="J274" s="60">
        <v>0</v>
      </c>
      <c r="K274" s="69">
        <v>1.65</v>
      </c>
      <c r="L274" s="67">
        <v>2510362.4285714286</v>
      </c>
      <c r="M274" s="67">
        <v>283710.73749999999</v>
      </c>
      <c r="N274" s="67">
        <v>2794073.1660714285</v>
      </c>
      <c r="O274" s="70">
        <v>2020.7857999552277</v>
      </c>
      <c r="P274" s="70">
        <v>2588.4423122528119</v>
      </c>
      <c r="Q274" s="70">
        <v>78.069570659910411</v>
      </c>
      <c r="R274" s="71">
        <v>290405.5029379467</v>
      </c>
      <c r="S274" s="72">
        <v>210.0329095501061</v>
      </c>
      <c r="T274" s="73">
        <v>86.183829515743554</v>
      </c>
      <c r="U274" s="71">
        <v>0</v>
      </c>
      <c r="V274" s="72">
        <v>0</v>
      </c>
      <c r="W274" s="74">
        <v>86.183829515743554</v>
      </c>
      <c r="X274" s="75">
        <v>0</v>
      </c>
      <c r="Y274" s="76">
        <v>0</v>
      </c>
      <c r="Z274" s="77">
        <v>0</v>
      </c>
      <c r="AA274" s="78">
        <v>0</v>
      </c>
      <c r="AB274" s="79">
        <v>86.183829515743554</v>
      </c>
      <c r="AC274" s="71">
        <v>290405.5029379467</v>
      </c>
      <c r="AD274" s="72">
        <v>210.0329095501061</v>
      </c>
      <c r="AE274" s="74">
        <v>86.183829515743554</v>
      </c>
      <c r="AF274" s="80"/>
      <c r="AG274" s="81">
        <v>0</v>
      </c>
      <c r="AH274" s="80"/>
      <c r="AI274" s="71">
        <v>0</v>
      </c>
      <c r="AJ274" s="72">
        <v>78.069570659910411</v>
      </c>
      <c r="AK274" s="72">
        <v>0</v>
      </c>
      <c r="AL274" s="82">
        <v>0</v>
      </c>
      <c r="AM274" s="131">
        <v>0</v>
      </c>
      <c r="AN274" s="83"/>
      <c r="AO274" s="84">
        <v>10100.752570254775</v>
      </c>
      <c r="AP274" s="83"/>
      <c r="AQ274" s="84">
        <v>152143.1774891775</v>
      </c>
      <c r="AR274" s="83"/>
      <c r="AS274" s="211"/>
      <c r="AT274" s="119">
        <v>-696455.63842945511</v>
      </c>
      <c r="AU274" s="119">
        <v>-310166.03029700002</v>
      </c>
      <c r="AV274" s="119">
        <v>-8312.7055340000006</v>
      </c>
      <c r="AW274" s="119">
        <v>-139765</v>
      </c>
      <c r="AX274" s="120">
        <v>-260602.74703299999</v>
      </c>
    </row>
    <row r="275" spans="1:50">
      <c r="A275" s="54">
        <v>877</v>
      </c>
      <c r="B275" s="55">
        <v>2617</v>
      </c>
      <c r="C275" s="57"/>
      <c r="D275" s="65" t="s">
        <v>151</v>
      </c>
      <c r="E275" s="67">
        <v>480</v>
      </c>
      <c r="F275" s="67">
        <v>901119.66666666663</v>
      </c>
      <c r="G275" s="68">
        <v>1.79</v>
      </c>
      <c r="H275" s="67">
        <v>503418.80819366855</v>
      </c>
      <c r="I275" s="67">
        <v>65209.666666666664</v>
      </c>
      <c r="J275" s="60">
        <v>0</v>
      </c>
      <c r="K275" s="69">
        <v>1.65</v>
      </c>
      <c r="L275" s="67">
        <v>830641.03351955302</v>
      </c>
      <c r="M275" s="67">
        <v>66661.170833333337</v>
      </c>
      <c r="N275" s="67">
        <v>897302.20435288642</v>
      </c>
      <c r="O275" s="70">
        <v>1869.3795924018466</v>
      </c>
      <c r="P275" s="70">
        <v>2588.4423122528119</v>
      </c>
      <c r="Q275" s="70">
        <v>72.220253221516074</v>
      </c>
      <c r="R275" s="71">
        <v>127705.53904553145</v>
      </c>
      <c r="S275" s="72">
        <v>266.05320634485719</v>
      </c>
      <c r="T275" s="73">
        <v>82.498759529555116</v>
      </c>
      <c r="U275" s="71">
        <v>43501</v>
      </c>
      <c r="V275" s="72">
        <v>90.627083333333331</v>
      </c>
      <c r="W275" s="74">
        <v>85.999980433893427</v>
      </c>
      <c r="X275" s="75">
        <v>0</v>
      </c>
      <c r="Y275" s="76">
        <v>0</v>
      </c>
      <c r="Z275" s="77">
        <v>43501</v>
      </c>
      <c r="AA275" s="78">
        <v>90.627083333333331</v>
      </c>
      <c r="AB275" s="79">
        <v>85.999980433893427</v>
      </c>
      <c r="AC275" s="71">
        <v>171206.53904553145</v>
      </c>
      <c r="AD275" s="72">
        <v>356.68028967819055</v>
      </c>
      <c r="AE275" s="74">
        <v>85.999980433893455</v>
      </c>
      <c r="AF275" s="80"/>
      <c r="AG275" s="81">
        <v>0</v>
      </c>
      <c r="AH275" s="80"/>
      <c r="AI275" s="71">
        <v>64166.504696492142</v>
      </c>
      <c r="AJ275" s="72">
        <v>72.220253221516074</v>
      </c>
      <c r="AK275" s="72">
        <v>0</v>
      </c>
      <c r="AL275" s="82">
        <v>0</v>
      </c>
      <c r="AM275" s="131">
        <v>64166.504696492142</v>
      </c>
      <c r="AN275" s="83"/>
      <c r="AO275" s="84">
        <v>3003.5006752054865</v>
      </c>
      <c r="AP275" s="83"/>
      <c r="AQ275" s="84">
        <v>50341.880819366859</v>
      </c>
      <c r="AR275" s="83"/>
      <c r="AS275" s="211"/>
      <c r="AT275" s="119">
        <v>-244714.21061698746</v>
      </c>
      <c r="AU275" s="119">
        <v>-108983.302132</v>
      </c>
      <c r="AV275" s="119">
        <v>-2920.8424209999998</v>
      </c>
      <c r="AW275" s="119">
        <v>-52738</v>
      </c>
      <c r="AX275" s="120">
        <v>-91568.209094999998</v>
      </c>
    </row>
    <row r="276" spans="1:50">
      <c r="A276" s="54">
        <v>879</v>
      </c>
      <c r="B276" s="55">
        <v>2619</v>
      </c>
      <c r="C276" s="57"/>
      <c r="D276" s="65" t="s">
        <v>152</v>
      </c>
      <c r="E276" s="67">
        <v>2456.3333333333335</v>
      </c>
      <c r="F276" s="67">
        <v>5111673</v>
      </c>
      <c r="G276" s="68">
        <v>1.82</v>
      </c>
      <c r="H276" s="67">
        <v>2808611.5384615385</v>
      </c>
      <c r="I276" s="67">
        <v>772072.66666666663</v>
      </c>
      <c r="J276" s="60">
        <v>0</v>
      </c>
      <c r="K276" s="69">
        <v>1.65</v>
      </c>
      <c r="L276" s="67">
        <v>4634209.038461538</v>
      </c>
      <c r="M276" s="67">
        <v>668729.88250000007</v>
      </c>
      <c r="N276" s="67">
        <v>5302938.9209615374</v>
      </c>
      <c r="O276" s="70">
        <v>2158.8840769282956</v>
      </c>
      <c r="P276" s="70">
        <v>2588.4423122528119</v>
      </c>
      <c r="Q276" s="70">
        <v>83.404759175387738</v>
      </c>
      <c r="R276" s="71">
        <v>390401.13845311775</v>
      </c>
      <c r="S276" s="72">
        <v>158.93654707007099</v>
      </c>
      <c r="T276" s="73">
        <v>89.544998280494269</v>
      </c>
      <c r="U276" s="71">
        <v>0</v>
      </c>
      <c r="V276" s="72">
        <v>0</v>
      </c>
      <c r="W276" s="74">
        <v>89.544998280494269</v>
      </c>
      <c r="X276" s="75">
        <v>0</v>
      </c>
      <c r="Y276" s="76">
        <v>0</v>
      </c>
      <c r="Z276" s="77">
        <v>0</v>
      </c>
      <c r="AA276" s="78">
        <v>0</v>
      </c>
      <c r="AB276" s="79">
        <v>89.544998280494269</v>
      </c>
      <c r="AC276" s="71">
        <v>390401.13845311775</v>
      </c>
      <c r="AD276" s="72">
        <v>158.93654707007099</v>
      </c>
      <c r="AE276" s="74">
        <v>89.544998280494269</v>
      </c>
      <c r="AF276" s="80"/>
      <c r="AG276" s="81">
        <v>0</v>
      </c>
      <c r="AH276" s="80"/>
      <c r="AI276" s="71">
        <v>180586.73322314987</v>
      </c>
      <c r="AJ276" s="72">
        <v>83.404759175387738</v>
      </c>
      <c r="AK276" s="72">
        <v>0</v>
      </c>
      <c r="AL276" s="82">
        <v>0</v>
      </c>
      <c r="AM276" s="131">
        <v>180586.73322314987</v>
      </c>
      <c r="AN276" s="83"/>
      <c r="AO276" s="84">
        <v>23179.907469473041</v>
      </c>
      <c r="AP276" s="83"/>
      <c r="AQ276" s="84">
        <v>280861.15384615381</v>
      </c>
      <c r="AR276" s="83"/>
      <c r="AS276" s="211"/>
      <c r="AT276" s="119">
        <v>-1254223.1410677633</v>
      </c>
      <c r="AU276" s="119">
        <v>-558567.39655199996</v>
      </c>
      <c r="AV276" s="119">
        <v>-14970.06711</v>
      </c>
      <c r="AW276" s="119">
        <v>-170049</v>
      </c>
      <c r="AX276" s="120">
        <v>-469310.57474299998</v>
      </c>
    </row>
    <row r="277" spans="1:50">
      <c r="A277" s="54">
        <v>880</v>
      </c>
      <c r="B277" s="55">
        <v>2620</v>
      </c>
      <c r="C277" s="57"/>
      <c r="D277" s="65" t="s">
        <v>153</v>
      </c>
      <c r="E277" s="67">
        <v>1796.6666666666667</v>
      </c>
      <c r="F277" s="67">
        <v>3071446.3333333335</v>
      </c>
      <c r="G277" s="68">
        <v>1.8500000000000003</v>
      </c>
      <c r="H277" s="67">
        <v>1660241.2612612613</v>
      </c>
      <c r="I277" s="67">
        <v>288490.33333333331</v>
      </c>
      <c r="J277" s="60">
        <v>0</v>
      </c>
      <c r="K277" s="69">
        <v>1.65</v>
      </c>
      <c r="L277" s="67">
        <v>2739398.0810810807</v>
      </c>
      <c r="M277" s="67">
        <v>297890.59791666671</v>
      </c>
      <c r="N277" s="67">
        <v>3037288.6789977476</v>
      </c>
      <c r="O277" s="70">
        <v>1690.5131794050542</v>
      </c>
      <c r="P277" s="70">
        <v>2588.4423122528119</v>
      </c>
      <c r="Q277" s="70">
        <v>65.310058153613681</v>
      </c>
      <c r="R277" s="71">
        <v>596913.35654609452</v>
      </c>
      <c r="S277" s="72">
        <v>332.23377915367041</v>
      </c>
      <c r="T277" s="73">
        <v>78.145336636776634</v>
      </c>
      <c r="U277" s="71">
        <v>365286</v>
      </c>
      <c r="V277" s="72">
        <v>203.31317254174397</v>
      </c>
      <c r="W277" s="74">
        <v>85.999990054367899</v>
      </c>
      <c r="X277" s="75">
        <v>0</v>
      </c>
      <c r="Y277" s="76">
        <v>0</v>
      </c>
      <c r="Z277" s="77">
        <v>365286</v>
      </c>
      <c r="AA277" s="78">
        <v>203.31317254174397</v>
      </c>
      <c r="AB277" s="79">
        <v>85.999990054367899</v>
      </c>
      <c r="AC277" s="71">
        <v>962199.35654609452</v>
      </c>
      <c r="AD277" s="72">
        <v>535.54695169541435</v>
      </c>
      <c r="AE277" s="74">
        <v>85.999990054367899</v>
      </c>
      <c r="AF277" s="80"/>
      <c r="AG277" s="81">
        <v>0</v>
      </c>
      <c r="AH277" s="80"/>
      <c r="AI277" s="71">
        <v>439316.70602874365</v>
      </c>
      <c r="AJ277" s="72">
        <v>65.310058153613681</v>
      </c>
      <c r="AK277" s="72">
        <v>0</v>
      </c>
      <c r="AL277" s="82">
        <v>0</v>
      </c>
      <c r="AM277" s="131">
        <v>439316.70602874365</v>
      </c>
      <c r="AN277" s="83"/>
      <c r="AO277" s="84">
        <v>12638.280606443748</v>
      </c>
      <c r="AP277" s="83"/>
      <c r="AQ277" s="84">
        <v>166024.12612612612</v>
      </c>
      <c r="AR277" s="83"/>
      <c r="AS277" s="211"/>
      <c r="AT277" s="119">
        <v>-901975.37588807498</v>
      </c>
      <c r="AU277" s="119">
        <v>-401694.10128599999</v>
      </c>
      <c r="AV277" s="119">
        <v>-10765.733357999999</v>
      </c>
      <c r="AW277" s="119">
        <v>-153316</v>
      </c>
      <c r="AX277" s="120">
        <v>-337505.00066700001</v>
      </c>
    </row>
    <row r="278" spans="1:50">
      <c r="A278" s="54">
        <v>881</v>
      </c>
      <c r="B278" s="55">
        <v>2621</v>
      </c>
      <c r="C278" s="57"/>
      <c r="D278" s="65" t="s">
        <v>154</v>
      </c>
      <c r="E278" s="67">
        <v>434.66666666666669</v>
      </c>
      <c r="F278" s="67">
        <v>884455.66666666663</v>
      </c>
      <c r="G278" s="68">
        <v>1.75</v>
      </c>
      <c r="H278" s="67">
        <v>505403.23809523811</v>
      </c>
      <c r="I278" s="67">
        <v>91886.333333333328</v>
      </c>
      <c r="J278" s="60">
        <v>0</v>
      </c>
      <c r="K278" s="69">
        <v>1.65</v>
      </c>
      <c r="L278" s="67">
        <v>833915.34285714291</v>
      </c>
      <c r="M278" s="67">
        <v>76095.373749999984</v>
      </c>
      <c r="N278" s="67">
        <v>910010.71660714282</v>
      </c>
      <c r="O278" s="70">
        <v>2093.5829369796229</v>
      </c>
      <c r="P278" s="70">
        <v>2588.4423122528119</v>
      </c>
      <c r="Q278" s="70">
        <v>80.881962370546503</v>
      </c>
      <c r="R278" s="71">
        <v>79586.58379393605</v>
      </c>
      <c r="S278" s="72">
        <v>183.09796885107986</v>
      </c>
      <c r="T278" s="73">
        <v>87.9556362934443</v>
      </c>
      <c r="U278" s="71">
        <v>0</v>
      </c>
      <c r="V278" s="72">
        <v>0</v>
      </c>
      <c r="W278" s="74">
        <v>87.9556362934443</v>
      </c>
      <c r="X278" s="75">
        <v>0</v>
      </c>
      <c r="Y278" s="76">
        <v>0</v>
      </c>
      <c r="Z278" s="77">
        <v>0</v>
      </c>
      <c r="AA278" s="78">
        <v>0</v>
      </c>
      <c r="AB278" s="79">
        <v>87.9556362934443</v>
      </c>
      <c r="AC278" s="71">
        <v>79586.58379393605</v>
      </c>
      <c r="AD278" s="72">
        <v>183.09796885107986</v>
      </c>
      <c r="AE278" s="74">
        <v>87.9556362934443</v>
      </c>
      <c r="AF278" s="80"/>
      <c r="AG278" s="81">
        <v>0</v>
      </c>
      <c r="AH278" s="80"/>
      <c r="AI278" s="71">
        <v>24595.038775636578</v>
      </c>
      <c r="AJ278" s="72">
        <v>80.881962370546503</v>
      </c>
      <c r="AK278" s="72">
        <v>0</v>
      </c>
      <c r="AL278" s="82">
        <v>0</v>
      </c>
      <c r="AM278" s="131">
        <v>24595.038775636578</v>
      </c>
      <c r="AN278" s="83"/>
      <c r="AO278" s="84">
        <v>2580.7643160753569</v>
      </c>
      <c r="AP278" s="83"/>
      <c r="AQ278" s="84">
        <v>50540.323809523812</v>
      </c>
      <c r="AR278" s="83"/>
      <c r="AS278" s="211"/>
      <c r="AT278" s="119">
        <v>-219087.0550903625</v>
      </c>
      <c r="AU278" s="119">
        <v>-97570.266384999995</v>
      </c>
      <c r="AV278" s="119">
        <v>-2614.9636460000002</v>
      </c>
      <c r="AW278" s="119">
        <v>-27669</v>
      </c>
      <c r="AX278" s="120">
        <v>-81978.930523999996</v>
      </c>
    </row>
    <row r="279" spans="1:50">
      <c r="A279" s="54">
        <v>883</v>
      </c>
      <c r="B279" s="55">
        <v>1732</v>
      </c>
      <c r="C279" s="57">
        <v>942</v>
      </c>
      <c r="D279" s="65" t="s">
        <v>155</v>
      </c>
      <c r="E279" s="67">
        <v>2149</v>
      </c>
      <c r="F279" s="67">
        <v>4348915</v>
      </c>
      <c r="G279" s="68">
        <v>1.74</v>
      </c>
      <c r="H279" s="67">
        <v>2499376.436781609</v>
      </c>
      <c r="I279" s="67">
        <v>352537</v>
      </c>
      <c r="J279" s="60">
        <v>0</v>
      </c>
      <c r="K279" s="69">
        <v>1.65</v>
      </c>
      <c r="L279" s="67">
        <v>4123971.1206896547</v>
      </c>
      <c r="M279" s="67">
        <v>436580.0541666667</v>
      </c>
      <c r="N279" s="67">
        <v>4560551.1748563219</v>
      </c>
      <c r="O279" s="70">
        <v>2122.1736504682744</v>
      </c>
      <c r="P279" s="70">
        <v>2588.4423122528119</v>
      </c>
      <c r="Q279" s="70">
        <v>81.986515226652756</v>
      </c>
      <c r="R279" s="71">
        <v>370744.20104473934</v>
      </c>
      <c r="S279" s="72">
        <v>172.51940486027888</v>
      </c>
      <c r="T279" s="73">
        <v>88.651504592791241</v>
      </c>
      <c r="U279" s="71">
        <v>0</v>
      </c>
      <c r="V279" s="72">
        <v>0</v>
      </c>
      <c r="W279" s="74">
        <v>88.651504592791241</v>
      </c>
      <c r="X279" s="75">
        <v>0</v>
      </c>
      <c r="Y279" s="76">
        <v>0</v>
      </c>
      <c r="Z279" s="77">
        <v>0</v>
      </c>
      <c r="AA279" s="78">
        <v>0</v>
      </c>
      <c r="AB279" s="79">
        <v>88.651504592791241</v>
      </c>
      <c r="AC279" s="71">
        <v>370744.20104473934</v>
      </c>
      <c r="AD279" s="72">
        <v>172.51940486027888</v>
      </c>
      <c r="AE279" s="74">
        <v>88.651504592791241</v>
      </c>
      <c r="AF279" s="80"/>
      <c r="AG279" s="81">
        <v>0</v>
      </c>
      <c r="AH279" s="80"/>
      <c r="AI279" s="71">
        <v>0</v>
      </c>
      <c r="AJ279" s="72">
        <v>81.986515226652756</v>
      </c>
      <c r="AK279" s="72">
        <v>0</v>
      </c>
      <c r="AL279" s="82">
        <v>0</v>
      </c>
      <c r="AM279" s="131">
        <v>0</v>
      </c>
      <c r="AN279" s="83"/>
      <c r="AO279" s="84">
        <v>24171.580311236616</v>
      </c>
      <c r="AP279" s="83"/>
      <c r="AQ279" s="84">
        <v>249937.64367816094</v>
      </c>
      <c r="AR279" s="83"/>
      <c r="AS279" s="211"/>
      <c r="AT279" s="119">
        <v>-1064280.6942233664</v>
      </c>
      <c r="AU279" s="119">
        <v>-473976.66101600003</v>
      </c>
      <c r="AV279" s="119">
        <v>-12702.9656</v>
      </c>
      <c r="AW279" s="119">
        <v>-196714</v>
      </c>
      <c r="AX279" s="120">
        <v>-398237.09827999998</v>
      </c>
    </row>
    <row r="280" spans="1:50">
      <c r="A280" s="54">
        <v>884</v>
      </c>
      <c r="B280" s="55">
        <v>2624</v>
      </c>
      <c r="C280" s="57">
        <v>351</v>
      </c>
      <c r="D280" s="65" t="s">
        <v>156</v>
      </c>
      <c r="E280" s="67">
        <v>2541.3333333333335</v>
      </c>
      <c r="F280" s="67">
        <v>5302845</v>
      </c>
      <c r="G280" s="68">
        <v>1.6000000000000003</v>
      </c>
      <c r="H280" s="67">
        <v>3314278.125</v>
      </c>
      <c r="I280" s="67">
        <v>448016.33333333331</v>
      </c>
      <c r="J280" s="60">
        <v>0</v>
      </c>
      <c r="K280" s="69">
        <v>1.65</v>
      </c>
      <c r="L280" s="67">
        <v>5468558.90625</v>
      </c>
      <c r="M280" s="67">
        <v>556970.68000000005</v>
      </c>
      <c r="N280" s="67">
        <v>6025529.5862499997</v>
      </c>
      <c r="O280" s="70">
        <v>2371.0111173596533</v>
      </c>
      <c r="P280" s="70">
        <v>2588.4423122528119</v>
      </c>
      <c r="Q280" s="70">
        <v>91.599921162472398</v>
      </c>
      <c r="R280" s="71">
        <v>204449.10301673773</v>
      </c>
      <c r="S280" s="72">
        <v>80.44954211046867</v>
      </c>
      <c r="T280" s="73">
        <v>94.707950332357612</v>
      </c>
      <c r="U280" s="71">
        <v>0</v>
      </c>
      <c r="V280" s="72">
        <v>0</v>
      </c>
      <c r="W280" s="74">
        <v>94.707950332357612</v>
      </c>
      <c r="X280" s="75">
        <v>0</v>
      </c>
      <c r="Y280" s="76">
        <v>0</v>
      </c>
      <c r="Z280" s="77">
        <v>0</v>
      </c>
      <c r="AA280" s="78">
        <v>0</v>
      </c>
      <c r="AB280" s="79">
        <v>94.707950332357612</v>
      </c>
      <c r="AC280" s="71">
        <v>204449.10301673773</v>
      </c>
      <c r="AD280" s="72">
        <v>80.44954211046867</v>
      </c>
      <c r="AE280" s="74">
        <v>94.707950332357612</v>
      </c>
      <c r="AF280" s="80"/>
      <c r="AG280" s="81">
        <v>0</v>
      </c>
      <c r="AH280" s="80"/>
      <c r="AI280" s="71">
        <v>0</v>
      </c>
      <c r="AJ280" s="72">
        <v>91.599921162472398</v>
      </c>
      <c r="AK280" s="72">
        <v>0</v>
      </c>
      <c r="AL280" s="82">
        <v>0</v>
      </c>
      <c r="AM280" s="131">
        <v>0</v>
      </c>
      <c r="AN280" s="83"/>
      <c r="AO280" s="84">
        <v>21405.993154530894</v>
      </c>
      <c r="AP280" s="83"/>
      <c r="AQ280" s="84">
        <v>331427.8125</v>
      </c>
      <c r="AR280" s="83"/>
      <c r="AS280" s="211"/>
      <c r="AT280" s="119">
        <v>-1270805.4181732265</v>
      </c>
      <c r="AU280" s="119">
        <v>-565952.30203499994</v>
      </c>
      <c r="AV280" s="119">
        <v>-15167.988670000001</v>
      </c>
      <c r="AW280" s="119">
        <v>-183736</v>
      </c>
      <c r="AX280" s="120">
        <v>-475515.40205400001</v>
      </c>
    </row>
    <row r="281" spans="1:50">
      <c r="A281" s="54">
        <v>885</v>
      </c>
      <c r="B281" s="55">
        <v>1733</v>
      </c>
      <c r="C281" s="57">
        <v>942</v>
      </c>
      <c r="D281" s="65" t="s">
        <v>157</v>
      </c>
      <c r="E281" s="67">
        <v>1994.6666666666667</v>
      </c>
      <c r="F281" s="67">
        <v>3894836.6666666665</v>
      </c>
      <c r="G281" s="68">
        <v>1.63</v>
      </c>
      <c r="H281" s="67">
        <v>2389470.3476482616</v>
      </c>
      <c r="I281" s="67">
        <v>315883.33333333331</v>
      </c>
      <c r="J281" s="60">
        <v>0</v>
      </c>
      <c r="K281" s="69">
        <v>1.65</v>
      </c>
      <c r="L281" s="67">
        <v>3942626.0736196316</v>
      </c>
      <c r="M281" s="67">
        <v>381733.4916666667</v>
      </c>
      <c r="N281" s="67">
        <v>4324359.5652862983</v>
      </c>
      <c r="O281" s="70">
        <v>2167.9610120085049</v>
      </c>
      <c r="P281" s="70">
        <v>2588.4423122528119</v>
      </c>
      <c r="Q281" s="70">
        <v>83.755430891625792</v>
      </c>
      <c r="R281" s="71">
        <v>310326.41241497197</v>
      </c>
      <c r="S281" s="72">
        <v>155.57808109039371</v>
      </c>
      <c r="T281" s="73">
        <v>89.765921461724275</v>
      </c>
      <c r="U281" s="71">
        <v>0</v>
      </c>
      <c r="V281" s="72">
        <v>0</v>
      </c>
      <c r="W281" s="74">
        <v>89.765921461724275</v>
      </c>
      <c r="X281" s="75">
        <v>0</v>
      </c>
      <c r="Y281" s="76">
        <v>0</v>
      </c>
      <c r="Z281" s="77">
        <v>0</v>
      </c>
      <c r="AA281" s="78">
        <v>0</v>
      </c>
      <c r="AB281" s="79">
        <v>89.765921461724275</v>
      </c>
      <c r="AC281" s="71">
        <v>310326.41241497197</v>
      </c>
      <c r="AD281" s="72">
        <v>155.57808109039371</v>
      </c>
      <c r="AE281" s="74">
        <v>89.765921461724275</v>
      </c>
      <c r="AF281" s="80"/>
      <c r="AG281" s="81">
        <v>0</v>
      </c>
      <c r="AH281" s="80"/>
      <c r="AI281" s="71">
        <v>0</v>
      </c>
      <c r="AJ281" s="72">
        <v>83.755430891625792</v>
      </c>
      <c r="AK281" s="72">
        <v>0</v>
      </c>
      <c r="AL281" s="82">
        <v>0</v>
      </c>
      <c r="AM281" s="131">
        <v>0</v>
      </c>
      <c r="AN281" s="83"/>
      <c r="AO281" s="84">
        <v>14008.609021380656</v>
      </c>
      <c r="AP281" s="83"/>
      <c r="AQ281" s="84">
        <v>238947.03476482618</v>
      </c>
      <c r="AR281" s="83"/>
      <c r="AS281" s="211"/>
      <c r="AT281" s="119">
        <v>-1037648.5522055012</v>
      </c>
      <c r="AU281" s="119">
        <v>-462116.05524000002</v>
      </c>
      <c r="AV281" s="119">
        <v>-12385.091579</v>
      </c>
      <c r="AW281" s="119">
        <v>-148837</v>
      </c>
      <c r="AX281" s="120">
        <v>-388271.769569</v>
      </c>
    </row>
    <row r="282" spans="1:50">
      <c r="A282" s="54">
        <v>886</v>
      </c>
      <c r="B282" s="55">
        <v>1734</v>
      </c>
      <c r="C282" s="57"/>
      <c r="D282" s="65" t="s">
        <v>158</v>
      </c>
      <c r="E282" s="67">
        <v>2885</v>
      </c>
      <c r="F282" s="67">
        <v>5286107.333333333</v>
      </c>
      <c r="G282" s="68">
        <v>1.9400000000000002</v>
      </c>
      <c r="H282" s="67">
        <v>2724797.5945017184</v>
      </c>
      <c r="I282" s="67">
        <v>545490.33333333337</v>
      </c>
      <c r="J282" s="60">
        <v>0</v>
      </c>
      <c r="K282" s="69">
        <v>1.65</v>
      </c>
      <c r="L282" s="67">
        <v>4495916.0309278341</v>
      </c>
      <c r="M282" s="67">
        <v>554383.55125000002</v>
      </c>
      <c r="N282" s="67">
        <v>5050299.5821778355</v>
      </c>
      <c r="O282" s="70">
        <v>1750.5371168727333</v>
      </c>
      <c r="P282" s="70">
        <v>2588.4423122528119</v>
      </c>
      <c r="Q282" s="70">
        <v>67.628979351260099</v>
      </c>
      <c r="R282" s="71">
        <v>894421.90080846462</v>
      </c>
      <c r="S282" s="72">
        <v>310.02492229062898</v>
      </c>
      <c r="T282" s="73">
        <v>79.606256991293847</v>
      </c>
      <c r="U282" s="71">
        <v>477463</v>
      </c>
      <c r="V282" s="72">
        <v>165.49844020797227</v>
      </c>
      <c r="W282" s="74">
        <v>86.000003509211538</v>
      </c>
      <c r="X282" s="75">
        <v>0</v>
      </c>
      <c r="Y282" s="76">
        <v>0</v>
      </c>
      <c r="Z282" s="77">
        <v>477463</v>
      </c>
      <c r="AA282" s="78">
        <v>165.49844020797227</v>
      </c>
      <c r="AB282" s="79">
        <v>86.000003509211538</v>
      </c>
      <c r="AC282" s="71">
        <v>1371884.9008084647</v>
      </c>
      <c r="AD282" s="72">
        <v>475.52336249860127</v>
      </c>
      <c r="AE282" s="74">
        <v>86.000003509211538</v>
      </c>
      <c r="AF282" s="80"/>
      <c r="AG282" s="81">
        <v>0</v>
      </c>
      <c r="AH282" s="80"/>
      <c r="AI282" s="71">
        <v>0</v>
      </c>
      <c r="AJ282" s="72">
        <v>67.628979351260099</v>
      </c>
      <c r="AK282" s="72">
        <v>0</v>
      </c>
      <c r="AL282" s="82">
        <v>0</v>
      </c>
      <c r="AM282" s="131">
        <v>0</v>
      </c>
      <c r="AN282" s="83"/>
      <c r="AO282" s="84">
        <v>19613.243565811143</v>
      </c>
      <c r="AP282" s="83"/>
      <c r="AQ282" s="84">
        <v>272479.75945017184</v>
      </c>
      <c r="AR282" s="83"/>
      <c r="AS282" s="211"/>
      <c r="AT282" s="119">
        <v>-1461250.3582632435</v>
      </c>
      <c r="AU282" s="119">
        <v>-650766.82258499996</v>
      </c>
      <c r="AV282" s="119">
        <v>-17441.087801999998</v>
      </c>
      <c r="AW282" s="119">
        <v>-248606</v>
      </c>
      <c r="AX282" s="120">
        <v>-546776.90358699998</v>
      </c>
    </row>
    <row r="283" spans="1:50">
      <c r="A283" s="54">
        <v>888</v>
      </c>
      <c r="B283" s="55">
        <v>2628</v>
      </c>
      <c r="C283" s="57"/>
      <c r="D283" s="65" t="s">
        <v>159</v>
      </c>
      <c r="E283" s="67">
        <v>1179.6666666666667</v>
      </c>
      <c r="F283" s="67">
        <v>2480798.6666666665</v>
      </c>
      <c r="G283" s="68">
        <v>1.6900000000000002</v>
      </c>
      <c r="H283" s="67">
        <v>1467928.2051282052</v>
      </c>
      <c r="I283" s="67">
        <v>266594</v>
      </c>
      <c r="J283" s="60">
        <v>0</v>
      </c>
      <c r="K283" s="69">
        <v>1.65</v>
      </c>
      <c r="L283" s="67">
        <v>2422081.5384615385</v>
      </c>
      <c r="M283" s="67">
        <v>216959.94999999998</v>
      </c>
      <c r="N283" s="67">
        <v>2639041.4884615387</v>
      </c>
      <c r="O283" s="70">
        <v>2237.1077890321039</v>
      </c>
      <c r="P283" s="70">
        <v>2588.4423122528119</v>
      </c>
      <c r="Q283" s="70">
        <v>86.426797245679026</v>
      </c>
      <c r="R283" s="71">
        <v>153349.32158029731</v>
      </c>
      <c r="S283" s="72">
        <v>129.99377359166203</v>
      </c>
      <c r="T283" s="73">
        <v>91.448882264777794</v>
      </c>
      <c r="U283" s="71">
        <v>0</v>
      </c>
      <c r="V283" s="72">
        <v>0</v>
      </c>
      <c r="W283" s="74">
        <v>91.448882264777794</v>
      </c>
      <c r="X283" s="75">
        <v>0</v>
      </c>
      <c r="Y283" s="76">
        <v>0</v>
      </c>
      <c r="Z283" s="77">
        <v>0</v>
      </c>
      <c r="AA283" s="78">
        <v>0</v>
      </c>
      <c r="AB283" s="79">
        <v>91.448882264777794</v>
      </c>
      <c r="AC283" s="71">
        <v>153349.32158029731</v>
      </c>
      <c r="AD283" s="72">
        <v>129.99377359166203</v>
      </c>
      <c r="AE283" s="74">
        <v>91.448882264777794</v>
      </c>
      <c r="AF283" s="80"/>
      <c r="AG283" s="81">
        <v>0</v>
      </c>
      <c r="AH283" s="80"/>
      <c r="AI283" s="71">
        <v>122922.8095500136</v>
      </c>
      <c r="AJ283" s="72">
        <v>86.426797245679026</v>
      </c>
      <c r="AK283" s="72">
        <v>0</v>
      </c>
      <c r="AL283" s="82">
        <v>0</v>
      </c>
      <c r="AM283" s="131">
        <v>122922.8095500136</v>
      </c>
      <c r="AN283" s="83"/>
      <c r="AO283" s="84">
        <v>6912.1492603941751</v>
      </c>
      <c r="AP283" s="83"/>
      <c r="AQ283" s="84">
        <v>146792.82051282053</v>
      </c>
      <c r="AR283" s="83"/>
      <c r="AS283" s="211"/>
      <c r="AT283" s="119">
        <v>-591937.04334047483</v>
      </c>
      <c r="AU283" s="119">
        <v>-263618.74725100002</v>
      </c>
      <c r="AV283" s="119">
        <v>-7065.1999420000002</v>
      </c>
      <c r="AW283" s="119">
        <v>-116321</v>
      </c>
      <c r="AX283" s="120">
        <v>-221493.53247100001</v>
      </c>
    </row>
    <row r="284" spans="1:50">
      <c r="A284" s="54">
        <v>901</v>
      </c>
      <c r="B284" s="55">
        <v>4301</v>
      </c>
      <c r="C284" s="57"/>
      <c r="D284" s="65" t="s">
        <v>203</v>
      </c>
      <c r="E284" s="67">
        <v>2442.6666666666665</v>
      </c>
      <c r="F284" s="67">
        <v>3109293.6666666665</v>
      </c>
      <c r="G284" s="68">
        <v>1.8</v>
      </c>
      <c r="H284" s="67">
        <v>1727385.3703703703</v>
      </c>
      <c r="I284" s="67">
        <v>398348.66666666669</v>
      </c>
      <c r="J284" s="60">
        <v>0</v>
      </c>
      <c r="K284" s="69">
        <v>1.65</v>
      </c>
      <c r="L284" s="67">
        <v>2850185.8611111105</v>
      </c>
      <c r="M284" s="67">
        <v>325093.85833333334</v>
      </c>
      <c r="N284" s="67">
        <v>3175279.7194444444</v>
      </c>
      <c r="O284" s="70">
        <v>1299.9234659297672</v>
      </c>
      <c r="P284" s="70">
        <v>2588.4423122528119</v>
      </c>
      <c r="Q284" s="70">
        <v>50.220298894681498</v>
      </c>
      <c r="R284" s="71">
        <v>1164546.1530554835</v>
      </c>
      <c r="S284" s="72">
        <v>476.75197313952657</v>
      </c>
      <c r="T284" s="73">
        <v>68.638788303649349</v>
      </c>
      <c r="U284" s="71">
        <v>1097698</v>
      </c>
      <c r="V284" s="72">
        <v>449.38509825327515</v>
      </c>
      <c r="W284" s="74">
        <v>86.000005748057433</v>
      </c>
      <c r="X284" s="75">
        <v>0</v>
      </c>
      <c r="Y284" s="76">
        <v>0</v>
      </c>
      <c r="Z284" s="77">
        <v>1097698</v>
      </c>
      <c r="AA284" s="78">
        <v>449.38509825327515</v>
      </c>
      <c r="AB284" s="79">
        <v>86.000005748057433</v>
      </c>
      <c r="AC284" s="71">
        <v>2262244.1530554835</v>
      </c>
      <c r="AD284" s="72">
        <v>926.13707139280177</v>
      </c>
      <c r="AE284" s="74">
        <v>86.000005748057433</v>
      </c>
      <c r="AF284" s="80"/>
      <c r="AG284" s="81">
        <v>0</v>
      </c>
      <c r="AH284" s="80"/>
      <c r="AI284" s="71">
        <v>907104.5473525438</v>
      </c>
      <c r="AJ284" s="72">
        <v>50.220298894681498</v>
      </c>
      <c r="AK284" s="72">
        <v>0</v>
      </c>
      <c r="AL284" s="82">
        <v>0</v>
      </c>
      <c r="AM284" s="131">
        <v>907104.5473525438</v>
      </c>
      <c r="AN284" s="83"/>
      <c r="AO284" s="84">
        <v>18691.365748672633</v>
      </c>
      <c r="AP284" s="83"/>
      <c r="AQ284" s="84">
        <v>172738.53703703705</v>
      </c>
      <c r="AR284" s="83"/>
      <c r="AS284" s="211"/>
      <c r="AT284" s="119">
        <v>-1227590.999049898</v>
      </c>
      <c r="AU284" s="119">
        <v>-546706.79077600001</v>
      </c>
      <c r="AV284" s="119">
        <v>-14652.193088</v>
      </c>
      <c r="AW284" s="119">
        <v>-173115</v>
      </c>
      <c r="AX284" s="120">
        <v>-459345.246033</v>
      </c>
    </row>
    <row r="285" spans="1:50">
      <c r="A285" s="54">
        <v>902</v>
      </c>
      <c r="B285" s="55">
        <v>4302</v>
      </c>
      <c r="C285" s="57"/>
      <c r="D285" s="56" t="s">
        <v>204</v>
      </c>
      <c r="E285" s="67">
        <v>9236.6666666666661</v>
      </c>
      <c r="F285" s="67">
        <v>20932821.666666668</v>
      </c>
      <c r="G285" s="68">
        <v>1.9400000000000002</v>
      </c>
      <c r="H285" s="67">
        <v>10790114.261168385</v>
      </c>
      <c r="I285" s="67">
        <v>2364026</v>
      </c>
      <c r="J285" s="60">
        <v>0</v>
      </c>
      <c r="K285" s="69">
        <v>1.65</v>
      </c>
      <c r="L285" s="67">
        <v>17803688.530927833</v>
      </c>
      <c r="M285" s="67">
        <v>1899544.4025000001</v>
      </c>
      <c r="N285" s="67">
        <v>19703232.933427837</v>
      </c>
      <c r="O285" s="70">
        <v>2133.1540526987915</v>
      </c>
      <c r="P285" s="70">
        <v>2588.4423122528119</v>
      </c>
      <c r="Q285" s="70">
        <v>82.41072411006266</v>
      </c>
      <c r="R285" s="71">
        <v>1555977.9795765018</v>
      </c>
      <c r="S285" s="72">
        <v>168.45665603498756</v>
      </c>
      <c r="T285" s="73">
        <v>88.918756189339476</v>
      </c>
      <c r="U285" s="71">
        <v>0</v>
      </c>
      <c r="V285" s="72">
        <v>0</v>
      </c>
      <c r="W285" s="74">
        <v>88.918756189339476</v>
      </c>
      <c r="X285" s="75">
        <v>0</v>
      </c>
      <c r="Y285" s="76">
        <v>0</v>
      </c>
      <c r="Z285" s="77">
        <v>0</v>
      </c>
      <c r="AA285" s="78">
        <v>0</v>
      </c>
      <c r="AB285" s="79">
        <v>88.918756189339476</v>
      </c>
      <c r="AC285" s="71">
        <v>1555977.9795765018</v>
      </c>
      <c r="AD285" s="72">
        <v>168.45665603498756</v>
      </c>
      <c r="AE285" s="74">
        <v>88.918756189339476</v>
      </c>
      <c r="AF285" s="80"/>
      <c r="AG285" s="81">
        <v>0</v>
      </c>
      <c r="AH285" s="80"/>
      <c r="AI285" s="71">
        <v>354920.94243602746</v>
      </c>
      <c r="AJ285" s="72">
        <v>82.41072411006266</v>
      </c>
      <c r="AK285" s="72">
        <v>0</v>
      </c>
      <c r="AL285" s="82">
        <v>0</v>
      </c>
      <c r="AM285" s="131">
        <v>354920.94243602746</v>
      </c>
      <c r="AN285" s="83"/>
      <c r="AO285" s="84">
        <v>112576.68509889196</v>
      </c>
      <c r="AP285" s="83"/>
      <c r="AQ285" s="84">
        <v>1079011.4261168384</v>
      </c>
      <c r="AR285" s="83"/>
      <c r="AS285" s="211"/>
      <c r="AT285" s="119">
        <v>-4688764.4748811293</v>
      </c>
      <c r="AU285" s="119">
        <v>-2088137.9716449999</v>
      </c>
      <c r="AV285" s="119">
        <v>-55963.820592999997</v>
      </c>
      <c r="AW285" s="119">
        <v>-952757</v>
      </c>
      <c r="AX285" s="120">
        <v>-1754461.9282569999</v>
      </c>
    </row>
    <row r="286" spans="1:50">
      <c r="A286" s="54">
        <v>903</v>
      </c>
      <c r="B286" s="55">
        <v>4303</v>
      </c>
      <c r="C286" s="57"/>
      <c r="D286" s="56" t="s">
        <v>205</v>
      </c>
      <c r="E286" s="67">
        <v>2613.6666666666665</v>
      </c>
      <c r="F286" s="67">
        <v>4434142.666666667</v>
      </c>
      <c r="G286" s="68">
        <v>1.8500000000000003</v>
      </c>
      <c r="H286" s="67">
        <v>2396833.8738738741</v>
      </c>
      <c r="I286" s="67">
        <v>391878</v>
      </c>
      <c r="J286" s="60">
        <v>0</v>
      </c>
      <c r="K286" s="69">
        <v>1.65</v>
      </c>
      <c r="L286" s="67">
        <v>3954775.8918918916</v>
      </c>
      <c r="M286" s="67">
        <v>480766.64583333331</v>
      </c>
      <c r="N286" s="67">
        <v>4435542.5377252251</v>
      </c>
      <c r="O286" s="70">
        <v>1697.0574688401575</v>
      </c>
      <c r="P286" s="70">
        <v>2588.4423122528119</v>
      </c>
      <c r="Q286" s="70">
        <v>65.562885477758584</v>
      </c>
      <c r="R286" s="71">
        <v>862019.65538783034</v>
      </c>
      <c r="S286" s="72">
        <v>329.81239206268219</v>
      </c>
      <c r="T286" s="73">
        <v>78.30461785098791</v>
      </c>
      <c r="U286" s="71">
        <v>520618</v>
      </c>
      <c r="V286" s="72">
        <v>199.1906644560643</v>
      </c>
      <c r="W286" s="74">
        <v>86.000005285861903</v>
      </c>
      <c r="X286" s="75">
        <v>0</v>
      </c>
      <c r="Y286" s="76">
        <v>0</v>
      </c>
      <c r="Z286" s="77">
        <v>520618</v>
      </c>
      <c r="AA286" s="78">
        <v>199.1906644560643</v>
      </c>
      <c r="AB286" s="79">
        <v>86.000005285861903</v>
      </c>
      <c r="AC286" s="71">
        <v>1382637.6553878305</v>
      </c>
      <c r="AD286" s="72">
        <v>529.00305651874646</v>
      </c>
      <c r="AE286" s="74">
        <v>86.000005285861903</v>
      </c>
      <c r="AF286" s="80"/>
      <c r="AG286" s="81">
        <v>0</v>
      </c>
      <c r="AH286" s="80"/>
      <c r="AI286" s="71">
        <v>294930.60109865142</v>
      </c>
      <c r="AJ286" s="72">
        <v>65.562885477758584</v>
      </c>
      <c r="AK286" s="72">
        <v>0</v>
      </c>
      <c r="AL286" s="82">
        <v>0</v>
      </c>
      <c r="AM286" s="131">
        <v>294930.60109865142</v>
      </c>
      <c r="AN286" s="83"/>
      <c r="AO286" s="84">
        <v>19732.637920294139</v>
      </c>
      <c r="AP286" s="83"/>
      <c r="AQ286" s="84">
        <v>239683.38738738737</v>
      </c>
      <c r="AR286" s="83"/>
      <c r="AS286" s="211"/>
      <c r="AT286" s="119">
        <v>-1314522.3305421751</v>
      </c>
      <c r="AU286" s="119">
        <v>-585421.59830900002</v>
      </c>
      <c r="AV286" s="119">
        <v>-15689.781874</v>
      </c>
      <c r="AW286" s="119">
        <v>-240695</v>
      </c>
      <c r="AX286" s="120">
        <v>-491873.58314399997</v>
      </c>
    </row>
    <row r="287" spans="1:50">
      <c r="A287" s="54">
        <v>904</v>
      </c>
      <c r="B287" s="55">
        <v>4304</v>
      </c>
      <c r="C287" s="57"/>
      <c r="D287" s="56" t="s">
        <v>206</v>
      </c>
      <c r="E287" s="67">
        <v>1191</v>
      </c>
      <c r="F287" s="67">
        <v>1621838</v>
      </c>
      <c r="G287" s="68">
        <v>2</v>
      </c>
      <c r="H287" s="67">
        <v>810919</v>
      </c>
      <c r="I287" s="67">
        <v>147732</v>
      </c>
      <c r="J287" s="60">
        <v>0</v>
      </c>
      <c r="K287" s="69">
        <v>1.65</v>
      </c>
      <c r="L287" s="67">
        <v>1338016.3499999999</v>
      </c>
      <c r="M287" s="67">
        <v>139135.21333333335</v>
      </c>
      <c r="N287" s="67">
        <v>1477151.5633333332</v>
      </c>
      <c r="O287" s="70">
        <v>1240.2615980968374</v>
      </c>
      <c r="P287" s="70">
        <v>2588.4423122528119</v>
      </c>
      <c r="Q287" s="70">
        <v>47.91536563229004</v>
      </c>
      <c r="R287" s="71">
        <v>594102.79530711321</v>
      </c>
      <c r="S287" s="72">
        <v>498.82686423771048</v>
      </c>
      <c r="T287" s="73">
        <v>67.186680348342705</v>
      </c>
      <c r="U287" s="71">
        <v>579984</v>
      </c>
      <c r="V287" s="72">
        <v>486.97229219143577</v>
      </c>
      <c r="W287" s="74">
        <v>86.000014139336372</v>
      </c>
      <c r="X287" s="75">
        <v>0</v>
      </c>
      <c r="Y287" s="76">
        <v>0</v>
      </c>
      <c r="Z287" s="77">
        <v>579984</v>
      </c>
      <c r="AA287" s="78">
        <v>486.97229219143577</v>
      </c>
      <c r="AB287" s="79">
        <v>86.000014139336372</v>
      </c>
      <c r="AC287" s="71">
        <v>1174086.7953071133</v>
      </c>
      <c r="AD287" s="72">
        <v>985.79915642914625</v>
      </c>
      <c r="AE287" s="74">
        <v>86.000014139336372</v>
      </c>
      <c r="AF287" s="80"/>
      <c r="AG287" s="81">
        <v>0</v>
      </c>
      <c r="AH287" s="80"/>
      <c r="AI287" s="71">
        <v>454912.28762706451</v>
      </c>
      <c r="AJ287" s="72">
        <v>47.91536563229004</v>
      </c>
      <c r="AK287" s="72">
        <v>0</v>
      </c>
      <c r="AL287" s="82">
        <v>0</v>
      </c>
      <c r="AM287" s="131">
        <v>454912.28762706451</v>
      </c>
      <c r="AN287" s="83"/>
      <c r="AO287" s="84">
        <v>9439.9226377818795</v>
      </c>
      <c r="AP287" s="83"/>
      <c r="AQ287" s="84">
        <v>81091.899999999994</v>
      </c>
      <c r="AR287" s="83"/>
      <c r="AS287" s="211"/>
      <c r="AT287" s="119">
        <v>-595956.98930543556</v>
      </c>
      <c r="AU287" s="119">
        <v>-265409.02736800001</v>
      </c>
      <c r="AV287" s="119">
        <v>-7113.180926</v>
      </c>
      <c r="AW287" s="119">
        <v>-63813</v>
      </c>
      <c r="AX287" s="120">
        <v>-222997.73303100001</v>
      </c>
    </row>
    <row r="288" spans="1:50">
      <c r="A288" s="54">
        <v>905</v>
      </c>
      <c r="B288" s="55">
        <v>4305</v>
      </c>
      <c r="C288" s="57"/>
      <c r="D288" s="56" t="s">
        <v>207</v>
      </c>
      <c r="E288" s="67">
        <v>2364</v>
      </c>
      <c r="F288" s="67">
        <v>3773336</v>
      </c>
      <c r="G288" s="68">
        <v>1.7066666666666668</v>
      </c>
      <c r="H288" s="67">
        <v>2211437.4731333521</v>
      </c>
      <c r="I288" s="67">
        <v>320074</v>
      </c>
      <c r="J288" s="60">
        <v>0</v>
      </c>
      <c r="K288" s="69">
        <v>1.65</v>
      </c>
      <c r="L288" s="67">
        <v>3648871.8306700308</v>
      </c>
      <c r="M288" s="67">
        <v>391262.3</v>
      </c>
      <c r="N288" s="67">
        <v>4040134.1306700301</v>
      </c>
      <c r="O288" s="70">
        <v>1709.0245899619417</v>
      </c>
      <c r="P288" s="70">
        <v>2588.4423122528119</v>
      </c>
      <c r="Q288" s="70">
        <v>66.025214542043159</v>
      </c>
      <c r="R288" s="71">
        <v>769209.09333337832</v>
      </c>
      <c r="S288" s="72">
        <v>325.38455724762196</v>
      </c>
      <c r="T288" s="73">
        <v>78.595885161487189</v>
      </c>
      <c r="U288" s="71">
        <v>453064</v>
      </c>
      <c r="V288" s="72">
        <v>191.65143824027072</v>
      </c>
      <c r="W288" s="74">
        <v>86.000007607371245</v>
      </c>
      <c r="X288" s="75">
        <v>0</v>
      </c>
      <c r="Y288" s="76">
        <v>0</v>
      </c>
      <c r="Z288" s="77">
        <v>453064</v>
      </c>
      <c r="AA288" s="78">
        <v>191.65143824027072</v>
      </c>
      <c r="AB288" s="79">
        <v>86.000007607371245</v>
      </c>
      <c r="AC288" s="71">
        <v>1222273.0933333784</v>
      </c>
      <c r="AD288" s="72">
        <v>517.03599548789271</v>
      </c>
      <c r="AE288" s="74">
        <v>86.000007607371245</v>
      </c>
      <c r="AF288" s="80"/>
      <c r="AG288" s="81">
        <v>0</v>
      </c>
      <c r="AH288" s="80"/>
      <c r="AI288" s="71">
        <v>168096.78312301048</v>
      </c>
      <c r="AJ288" s="72">
        <v>66.025214542043159</v>
      </c>
      <c r="AK288" s="72">
        <v>0</v>
      </c>
      <c r="AL288" s="82">
        <v>0</v>
      </c>
      <c r="AM288" s="131">
        <v>168096.78312301048</v>
      </c>
      <c r="AN288" s="83"/>
      <c r="AO288" s="84">
        <v>21497.279172495917</v>
      </c>
      <c r="AP288" s="83"/>
      <c r="AQ288" s="84">
        <v>221143.74731333519</v>
      </c>
      <c r="AR288" s="83"/>
      <c r="AS288" s="211"/>
      <c r="AT288" s="119">
        <v>-1189904.0056283907</v>
      </c>
      <c r="AU288" s="119">
        <v>-529922.91467700002</v>
      </c>
      <c r="AV288" s="119">
        <v>-14202.371359999999</v>
      </c>
      <c r="AW288" s="119">
        <v>-142668</v>
      </c>
      <c r="AX288" s="120">
        <v>-445243.36578200001</v>
      </c>
    </row>
    <row r="289" spans="1:50">
      <c r="A289" s="54">
        <v>906</v>
      </c>
      <c r="B289" s="55">
        <v>4306</v>
      </c>
      <c r="C289" s="57"/>
      <c r="D289" s="56" t="s">
        <v>208</v>
      </c>
      <c r="E289" s="67">
        <v>902.66666666666663</v>
      </c>
      <c r="F289" s="67">
        <v>1251693</v>
      </c>
      <c r="G289" s="68">
        <v>1.8999999999999997</v>
      </c>
      <c r="H289" s="67">
        <v>658785.78947368416</v>
      </c>
      <c r="I289" s="67">
        <v>132783.66666666666</v>
      </c>
      <c r="J289" s="60">
        <v>0</v>
      </c>
      <c r="K289" s="69">
        <v>1.65</v>
      </c>
      <c r="L289" s="67">
        <v>1086996.5526315791</v>
      </c>
      <c r="M289" s="67">
        <v>108339.83333333333</v>
      </c>
      <c r="N289" s="67">
        <v>1195336.3859649121</v>
      </c>
      <c r="O289" s="70">
        <v>1324.2279017336546</v>
      </c>
      <c r="P289" s="70">
        <v>2588.4423122528119</v>
      </c>
      <c r="Q289" s="70">
        <v>51.159258812344653</v>
      </c>
      <c r="R289" s="71">
        <v>422230.75692125829</v>
      </c>
      <c r="S289" s="72">
        <v>467.75933189208826</v>
      </c>
      <c r="T289" s="73">
        <v>69.230333051777137</v>
      </c>
      <c r="U289" s="71">
        <v>391823</v>
      </c>
      <c r="V289" s="72">
        <v>434.07274741506649</v>
      </c>
      <c r="W289" s="74">
        <v>85.999984257072029</v>
      </c>
      <c r="X289" s="75">
        <v>0</v>
      </c>
      <c r="Y289" s="76">
        <v>0</v>
      </c>
      <c r="Z289" s="77">
        <v>391823</v>
      </c>
      <c r="AA289" s="78">
        <v>434.07274741506649</v>
      </c>
      <c r="AB289" s="79">
        <v>85.999984257072029</v>
      </c>
      <c r="AC289" s="71">
        <v>814053.75692125829</v>
      </c>
      <c r="AD289" s="72">
        <v>901.8320793071548</v>
      </c>
      <c r="AE289" s="74">
        <v>85.999984257072029</v>
      </c>
      <c r="AF289" s="80"/>
      <c r="AG289" s="81">
        <v>0</v>
      </c>
      <c r="AH289" s="80"/>
      <c r="AI289" s="71">
        <v>490038.80686327902</v>
      </c>
      <c r="AJ289" s="72">
        <v>51.159258812344653</v>
      </c>
      <c r="AK289" s="72">
        <v>0</v>
      </c>
      <c r="AL289" s="82">
        <v>0</v>
      </c>
      <c r="AM289" s="131">
        <v>490038.80686327902</v>
      </c>
      <c r="AN289" s="83"/>
      <c r="AO289" s="84">
        <v>6687.6427375178064</v>
      </c>
      <c r="AP289" s="83"/>
      <c r="AQ289" s="84">
        <v>65878.578947368427</v>
      </c>
      <c r="AR289" s="83"/>
      <c r="AS289" s="211"/>
      <c r="AT289" s="119">
        <v>-452243.92105808773</v>
      </c>
      <c r="AU289" s="119">
        <v>-201406.51318000001</v>
      </c>
      <c r="AV289" s="119">
        <v>-5397.860737</v>
      </c>
      <c r="AW289" s="119">
        <v>-69211</v>
      </c>
      <c r="AX289" s="120">
        <v>-169222.563008</v>
      </c>
    </row>
    <row r="290" spans="1:50">
      <c r="A290" s="54">
        <v>907</v>
      </c>
      <c r="B290" s="55">
        <v>4307</v>
      </c>
      <c r="C290" s="57"/>
      <c r="D290" s="85" t="s">
        <v>209</v>
      </c>
      <c r="E290" s="67">
        <v>2677</v>
      </c>
      <c r="F290" s="67">
        <v>4435119</v>
      </c>
      <c r="G290" s="68">
        <v>1.9400000000000002</v>
      </c>
      <c r="H290" s="67">
        <v>2286143.8144329898</v>
      </c>
      <c r="I290" s="67">
        <v>397527.33333333331</v>
      </c>
      <c r="J290" s="60">
        <v>0</v>
      </c>
      <c r="K290" s="69">
        <v>1.65</v>
      </c>
      <c r="L290" s="67">
        <v>3772137.2938144333</v>
      </c>
      <c r="M290" s="67">
        <v>406934.57500000001</v>
      </c>
      <c r="N290" s="67">
        <v>4179071.868814433</v>
      </c>
      <c r="O290" s="70">
        <v>1561.1026779284396</v>
      </c>
      <c r="P290" s="70">
        <v>2588.4423122528119</v>
      </c>
      <c r="Q290" s="70">
        <v>60.31050684570819</v>
      </c>
      <c r="R290" s="71">
        <v>1017569.6344019477</v>
      </c>
      <c r="S290" s="72">
        <v>380.11566470001782</v>
      </c>
      <c r="T290" s="73">
        <v>74.995619312796165</v>
      </c>
      <c r="U290" s="71">
        <v>762522</v>
      </c>
      <c r="V290" s="72">
        <v>284.84198729921553</v>
      </c>
      <c r="W290" s="74">
        <v>85.999997735713663</v>
      </c>
      <c r="X290" s="75">
        <v>0</v>
      </c>
      <c r="Y290" s="76">
        <v>0</v>
      </c>
      <c r="Z290" s="77">
        <v>762522</v>
      </c>
      <c r="AA290" s="78">
        <v>284.84198729921553</v>
      </c>
      <c r="AB290" s="79">
        <v>85.999997735713663</v>
      </c>
      <c r="AC290" s="71">
        <v>1780091.6344019477</v>
      </c>
      <c r="AD290" s="72">
        <v>664.95765199923335</v>
      </c>
      <c r="AE290" s="74">
        <v>85.999997735713663</v>
      </c>
      <c r="AF290" s="80"/>
      <c r="AG290" s="81">
        <v>0</v>
      </c>
      <c r="AH290" s="80"/>
      <c r="AI290" s="71">
        <v>209446.82590556523</v>
      </c>
      <c r="AJ290" s="72">
        <v>60.31050684570819</v>
      </c>
      <c r="AK290" s="72">
        <v>0</v>
      </c>
      <c r="AL290" s="82">
        <v>0</v>
      </c>
      <c r="AM290" s="131">
        <v>209446.82590556523</v>
      </c>
      <c r="AN290" s="83"/>
      <c r="AO290" s="84">
        <v>25934.582420888422</v>
      </c>
      <c r="AP290" s="83"/>
      <c r="AQ290" s="84">
        <v>228614.38144329897</v>
      </c>
      <c r="AR290" s="83"/>
      <c r="AS290" s="211"/>
      <c r="AT290" s="119">
        <v>-1335627.046858219</v>
      </c>
      <c r="AU290" s="119">
        <v>-594820.56892400002</v>
      </c>
      <c r="AV290" s="119">
        <v>-15941.682042</v>
      </c>
      <c r="AW290" s="119">
        <v>-242838</v>
      </c>
      <c r="AX290" s="120">
        <v>-499770.63608500001</v>
      </c>
    </row>
    <row r="291" spans="1:50">
      <c r="A291" s="54">
        <v>908</v>
      </c>
      <c r="B291" s="55">
        <v>4308</v>
      </c>
      <c r="C291" s="57"/>
      <c r="D291" s="56" t="s">
        <v>210</v>
      </c>
      <c r="E291" s="67">
        <v>1353</v>
      </c>
      <c r="F291" s="67">
        <v>1479522</v>
      </c>
      <c r="G291" s="68">
        <v>1.84</v>
      </c>
      <c r="H291" s="67">
        <v>804088.04347826086</v>
      </c>
      <c r="I291" s="67">
        <v>179233</v>
      </c>
      <c r="J291" s="60">
        <v>0</v>
      </c>
      <c r="K291" s="69">
        <v>1.65</v>
      </c>
      <c r="L291" s="67">
        <v>1326745.2717391301</v>
      </c>
      <c r="M291" s="67">
        <v>157386.80833333332</v>
      </c>
      <c r="N291" s="67">
        <v>1484132.0800724637</v>
      </c>
      <c r="O291" s="70">
        <v>1096.9194974667137</v>
      </c>
      <c r="P291" s="70">
        <v>2588.4423122528119</v>
      </c>
      <c r="Q291" s="70">
        <v>42.377591042854888</v>
      </c>
      <c r="R291" s="71">
        <v>746671.23631006863</v>
      </c>
      <c r="S291" s="72">
        <v>551.8634414708564</v>
      </c>
      <c r="T291" s="73">
        <v>63.697882356998583</v>
      </c>
      <c r="U291" s="71">
        <v>781056</v>
      </c>
      <c r="V291" s="72">
        <v>577.27716186252769</v>
      </c>
      <c r="W291" s="74">
        <v>85.999988883765397</v>
      </c>
      <c r="X291" s="75">
        <v>0</v>
      </c>
      <c r="Y291" s="76">
        <v>0</v>
      </c>
      <c r="Z291" s="77">
        <v>781056</v>
      </c>
      <c r="AA291" s="78">
        <v>577.27716186252769</v>
      </c>
      <c r="AB291" s="79">
        <v>85.999988883765397</v>
      </c>
      <c r="AC291" s="71">
        <v>1527727.2363100685</v>
      </c>
      <c r="AD291" s="72">
        <v>1129.1406033333842</v>
      </c>
      <c r="AE291" s="74">
        <v>85.999988883765369</v>
      </c>
      <c r="AF291" s="80"/>
      <c r="AG291" s="81">
        <v>0</v>
      </c>
      <c r="AH291" s="80"/>
      <c r="AI291" s="71">
        <v>947431.18005396519</v>
      </c>
      <c r="AJ291" s="72">
        <v>42.377591042854888</v>
      </c>
      <c r="AK291" s="72">
        <v>0</v>
      </c>
      <c r="AL291" s="82">
        <v>0</v>
      </c>
      <c r="AM291" s="131">
        <v>947431.18005396519</v>
      </c>
      <c r="AN291" s="83"/>
      <c r="AO291" s="84">
        <v>9389.707177172284</v>
      </c>
      <c r="AP291" s="83"/>
      <c r="AQ291" s="84">
        <v>80408.804347826095</v>
      </c>
      <c r="AR291" s="83"/>
      <c r="AS291" s="211"/>
      <c r="AT291" s="119">
        <v>-675853.41535903106</v>
      </c>
      <c r="AU291" s="119">
        <v>-300990.84469599999</v>
      </c>
      <c r="AV291" s="119">
        <v>-8066.8029900000001</v>
      </c>
      <c r="AW291" s="119">
        <v>-130819</v>
      </c>
      <c r="AX291" s="120">
        <v>-252893.719163</v>
      </c>
    </row>
    <row r="292" spans="1:50">
      <c r="A292" s="54">
        <v>909</v>
      </c>
      <c r="B292" s="55">
        <v>4309</v>
      </c>
      <c r="C292" s="57"/>
      <c r="D292" s="56" t="s">
        <v>211</v>
      </c>
      <c r="E292" s="67">
        <v>1433.3333333333333</v>
      </c>
      <c r="F292" s="67">
        <v>2210203</v>
      </c>
      <c r="G292" s="68">
        <v>1.99</v>
      </c>
      <c r="H292" s="67">
        <v>1110654.7738693468</v>
      </c>
      <c r="I292" s="67">
        <v>292466.66666666669</v>
      </c>
      <c r="J292" s="60">
        <v>0</v>
      </c>
      <c r="K292" s="69">
        <v>1.65</v>
      </c>
      <c r="L292" s="67">
        <v>1832580.3768844223</v>
      </c>
      <c r="M292" s="67">
        <v>239105.39166666663</v>
      </c>
      <c r="N292" s="67">
        <v>2071685.7685510889</v>
      </c>
      <c r="O292" s="70">
        <v>1445.362164105411</v>
      </c>
      <c r="P292" s="70">
        <v>2588.4423122528119</v>
      </c>
      <c r="Q292" s="70">
        <v>55.839071910683678</v>
      </c>
      <c r="R292" s="71">
        <v>606213.50523417152</v>
      </c>
      <c r="S292" s="72">
        <v>422.9396548145383</v>
      </c>
      <c r="T292" s="73">
        <v>72.178615303730709</v>
      </c>
      <c r="U292" s="71">
        <v>512787</v>
      </c>
      <c r="V292" s="72">
        <v>357.7583720930233</v>
      </c>
      <c r="W292" s="74">
        <v>85.999992368984053</v>
      </c>
      <c r="X292" s="75">
        <v>0</v>
      </c>
      <c r="Y292" s="76">
        <v>0</v>
      </c>
      <c r="Z292" s="77">
        <v>512787</v>
      </c>
      <c r="AA292" s="78">
        <v>357.7583720930233</v>
      </c>
      <c r="AB292" s="79">
        <v>85.999992368984053</v>
      </c>
      <c r="AC292" s="71">
        <v>1119000.5052341716</v>
      </c>
      <c r="AD292" s="72">
        <v>780.6980269075616</v>
      </c>
      <c r="AE292" s="74">
        <v>85.999992368984053</v>
      </c>
      <c r="AF292" s="80"/>
      <c r="AG292" s="81">
        <v>0</v>
      </c>
      <c r="AH292" s="80"/>
      <c r="AI292" s="71">
        <v>244557.246698073</v>
      </c>
      <c r="AJ292" s="72">
        <v>55.839071910683678</v>
      </c>
      <c r="AK292" s="72">
        <v>0</v>
      </c>
      <c r="AL292" s="82">
        <v>0</v>
      </c>
      <c r="AM292" s="131">
        <v>244557.246698073</v>
      </c>
      <c r="AN292" s="83"/>
      <c r="AO292" s="84">
        <v>17169.486447415966</v>
      </c>
      <c r="AP292" s="83"/>
      <c r="AQ292" s="84">
        <v>111065.47738693468</v>
      </c>
      <c r="AR292" s="83"/>
      <c r="AS292" s="211"/>
      <c r="AT292" s="119">
        <v>-738665.07106154319</v>
      </c>
      <c r="AU292" s="119">
        <v>-328963.97152700002</v>
      </c>
      <c r="AV292" s="119">
        <v>-8816.5058700000009</v>
      </c>
      <c r="AW292" s="119">
        <v>-202852</v>
      </c>
      <c r="AX292" s="120">
        <v>-276396.85291399999</v>
      </c>
    </row>
    <row r="293" spans="1:50">
      <c r="A293" s="54">
        <v>921</v>
      </c>
      <c r="B293" s="55">
        <v>1701</v>
      </c>
      <c r="C293" s="57"/>
      <c r="D293" s="56" t="s">
        <v>49</v>
      </c>
      <c r="E293" s="67">
        <v>816</v>
      </c>
      <c r="F293" s="67">
        <v>1689415</v>
      </c>
      <c r="G293" s="68">
        <v>1.7766666666666666</v>
      </c>
      <c r="H293" s="67">
        <v>950021.46318732528</v>
      </c>
      <c r="I293" s="67">
        <v>142685.66666666666</v>
      </c>
      <c r="J293" s="60">
        <v>0</v>
      </c>
      <c r="K293" s="69">
        <v>1.65</v>
      </c>
      <c r="L293" s="67">
        <v>1567535.4142590866</v>
      </c>
      <c r="M293" s="67">
        <v>143606.10416666669</v>
      </c>
      <c r="N293" s="67">
        <v>1711141.5184257533</v>
      </c>
      <c r="O293" s="70">
        <v>2096.9871549335212</v>
      </c>
      <c r="P293" s="70">
        <v>2588.4423122528119</v>
      </c>
      <c r="Q293" s="70">
        <v>81.013478454091569</v>
      </c>
      <c r="R293" s="71">
        <v>148380.14109784018</v>
      </c>
      <c r="S293" s="72">
        <v>181.83840820813748</v>
      </c>
      <c r="T293" s="73">
        <v>88.038491426077684</v>
      </c>
      <c r="U293" s="71">
        <v>0</v>
      </c>
      <c r="V293" s="72">
        <v>0</v>
      </c>
      <c r="W293" s="74">
        <v>88.038491426077684</v>
      </c>
      <c r="X293" s="75">
        <v>0</v>
      </c>
      <c r="Y293" s="76">
        <v>0</v>
      </c>
      <c r="Z293" s="77">
        <v>0</v>
      </c>
      <c r="AA293" s="78">
        <v>0</v>
      </c>
      <c r="AB293" s="79">
        <v>88.038491426077684</v>
      </c>
      <c r="AC293" s="71">
        <v>148380.14109784018</v>
      </c>
      <c r="AD293" s="72">
        <v>181.83840820813748</v>
      </c>
      <c r="AE293" s="74">
        <v>88.038491426077684</v>
      </c>
      <c r="AF293" s="80"/>
      <c r="AG293" s="81">
        <v>0</v>
      </c>
      <c r="AH293" s="80"/>
      <c r="AI293" s="71">
        <v>11425.766884547165</v>
      </c>
      <c r="AJ293" s="72">
        <v>81.013478454091569</v>
      </c>
      <c r="AK293" s="72">
        <v>0</v>
      </c>
      <c r="AL293" s="82">
        <v>0</v>
      </c>
      <c r="AM293" s="131">
        <v>11425.766884547165</v>
      </c>
      <c r="AN293" s="83"/>
      <c r="AO293" s="84">
        <v>4517.571482913052</v>
      </c>
      <c r="AP293" s="83"/>
      <c r="AQ293" s="84">
        <v>95002.146318732528</v>
      </c>
      <c r="AR293" s="83"/>
      <c r="AS293" s="211"/>
      <c r="AT293" s="119">
        <v>-415059.42088220053</v>
      </c>
      <c r="AU293" s="119">
        <v>-184846.42209599999</v>
      </c>
      <c r="AV293" s="119">
        <v>-4954.0366320000003</v>
      </c>
      <c r="AW293" s="119">
        <v>-70349</v>
      </c>
      <c r="AX293" s="120">
        <v>-155308.70782800001</v>
      </c>
    </row>
    <row r="294" spans="1:50">
      <c r="A294" s="54">
        <v>922</v>
      </c>
      <c r="B294" s="55">
        <v>1702</v>
      </c>
      <c r="C294" s="57"/>
      <c r="D294" s="56" t="s">
        <v>50</v>
      </c>
      <c r="E294" s="67">
        <v>1218.3333333333333</v>
      </c>
      <c r="F294" s="67">
        <v>2043305.3333333333</v>
      </c>
      <c r="G294" s="68">
        <v>1.75</v>
      </c>
      <c r="H294" s="67">
        <v>1167603.0476190476</v>
      </c>
      <c r="I294" s="67">
        <v>211190.66666666666</v>
      </c>
      <c r="J294" s="60">
        <v>0</v>
      </c>
      <c r="K294" s="69">
        <v>1.65</v>
      </c>
      <c r="L294" s="67">
        <v>1926545.0285714285</v>
      </c>
      <c r="M294" s="67">
        <v>217151.86250000002</v>
      </c>
      <c r="N294" s="67">
        <v>2143696.8910714285</v>
      </c>
      <c r="O294" s="70">
        <v>1759.5323319327731</v>
      </c>
      <c r="P294" s="70">
        <v>2588.4423122528119</v>
      </c>
      <c r="Q294" s="70">
        <v>67.976493955601839</v>
      </c>
      <c r="R294" s="71">
        <v>373658.80396193481</v>
      </c>
      <c r="S294" s="72">
        <v>306.69669271841434</v>
      </c>
      <c r="T294" s="73">
        <v>79.825191192029152</v>
      </c>
      <c r="U294" s="71">
        <v>194728</v>
      </c>
      <c r="V294" s="72">
        <v>159.83146374829002</v>
      </c>
      <c r="W294" s="74">
        <v>86.000003857998266</v>
      </c>
      <c r="X294" s="75">
        <v>0</v>
      </c>
      <c r="Y294" s="76">
        <v>0</v>
      </c>
      <c r="Z294" s="77">
        <v>194728</v>
      </c>
      <c r="AA294" s="78">
        <v>159.83146374829002</v>
      </c>
      <c r="AB294" s="79">
        <v>86.000003857998266</v>
      </c>
      <c r="AC294" s="71">
        <v>568386.80396193475</v>
      </c>
      <c r="AD294" s="72">
        <v>466.52815646670433</v>
      </c>
      <c r="AE294" s="74">
        <v>86.000003857998252</v>
      </c>
      <c r="AF294" s="80"/>
      <c r="AG294" s="81">
        <v>0</v>
      </c>
      <c r="AH294" s="80"/>
      <c r="AI294" s="71">
        <v>79470.556950254337</v>
      </c>
      <c r="AJ294" s="72">
        <v>67.976493955601839</v>
      </c>
      <c r="AK294" s="72">
        <v>0</v>
      </c>
      <c r="AL294" s="82">
        <v>0</v>
      </c>
      <c r="AM294" s="131">
        <v>79470.556950254337</v>
      </c>
      <c r="AN294" s="83"/>
      <c r="AO294" s="84">
        <v>8710.3579904079961</v>
      </c>
      <c r="AP294" s="83"/>
      <c r="AQ294" s="84">
        <v>116760.30476190476</v>
      </c>
      <c r="AR294" s="83"/>
      <c r="AS294" s="211"/>
      <c r="AT294" s="119">
        <v>-623091.62456892082</v>
      </c>
      <c r="AU294" s="119">
        <v>-277493.41815899999</v>
      </c>
      <c r="AV294" s="119">
        <v>-7437.0525699999998</v>
      </c>
      <c r="AW294" s="119">
        <v>-93567</v>
      </c>
      <c r="AX294" s="120">
        <v>-233151.08681199999</v>
      </c>
    </row>
    <row r="295" spans="1:50">
      <c r="A295" s="54">
        <v>923</v>
      </c>
      <c r="B295" s="55">
        <v>1703</v>
      </c>
      <c r="C295" s="57"/>
      <c r="D295" s="56" t="s">
        <v>51</v>
      </c>
      <c r="E295" s="67">
        <v>1551</v>
      </c>
      <c r="F295" s="67">
        <v>2648757</v>
      </c>
      <c r="G295" s="68">
        <v>1.8</v>
      </c>
      <c r="H295" s="67">
        <v>1471531.6666666667</v>
      </c>
      <c r="I295" s="67">
        <v>223523</v>
      </c>
      <c r="J295" s="60">
        <v>0</v>
      </c>
      <c r="K295" s="69">
        <v>1.65</v>
      </c>
      <c r="L295" s="67">
        <v>2428027.2499999995</v>
      </c>
      <c r="M295" s="67">
        <v>229019.66124999998</v>
      </c>
      <c r="N295" s="67">
        <v>2657046.9112499994</v>
      </c>
      <c r="O295" s="70">
        <v>1713.1185759187617</v>
      </c>
      <c r="P295" s="70">
        <v>2588.4423122528119</v>
      </c>
      <c r="Q295" s="70">
        <v>66.183378621553075</v>
      </c>
      <c r="R295" s="71">
        <v>502322.03257002146</v>
      </c>
      <c r="S295" s="72">
        <v>323.86978244359864</v>
      </c>
      <c r="T295" s="73">
        <v>78.695528531578447</v>
      </c>
      <c r="U295" s="71">
        <v>293251</v>
      </c>
      <c r="V295" s="72">
        <v>189.0722114764668</v>
      </c>
      <c r="W295" s="74">
        <v>86.000007004266934</v>
      </c>
      <c r="X295" s="75">
        <v>0</v>
      </c>
      <c r="Y295" s="76">
        <v>0</v>
      </c>
      <c r="Z295" s="77">
        <v>293251</v>
      </c>
      <c r="AA295" s="78">
        <v>189.0722114764668</v>
      </c>
      <c r="AB295" s="79">
        <v>86.000007004266934</v>
      </c>
      <c r="AC295" s="71">
        <v>795573.03257002146</v>
      </c>
      <c r="AD295" s="72">
        <v>512.94199392006544</v>
      </c>
      <c r="AE295" s="74">
        <v>86.000007004266934</v>
      </c>
      <c r="AF295" s="80"/>
      <c r="AG295" s="81">
        <v>0</v>
      </c>
      <c r="AH295" s="80"/>
      <c r="AI295" s="71">
        <v>134939.69258214268</v>
      </c>
      <c r="AJ295" s="72">
        <v>66.183378621553075</v>
      </c>
      <c r="AK295" s="72">
        <v>0</v>
      </c>
      <c r="AL295" s="82">
        <v>0</v>
      </c>
      <c r="AM295" s="131">
        <v>134939.69258214268</v>
      </c>
      <c r="AN295" s="83"/>
      <c r="AO295" s="84">
        <v>9274.7974514048547</v>
      </c>
      <c r="AP295" s="83"/>
      <c r="AQ295" s="84">
        <v>147153.16666666666</v>
      </c>
      <c r="AR295" s="83"/>
      <c r="AS295" s="211"/>
      <c r="AT295" s="119">
        <v>-771327.13202684955</v>
      </c>
      <c r="AU295" s="119">
        <v>-343509.99747900001</v>
      </c>
      <c r="AV295" s="119">
        <v>-9206.3513669999993</v>
      </c>
      <c r="AW295" s="119">
        <v>-110304</v>
      </c>
      <c r="AX295" s="120">
        <v>-288618.482464</v>
      </c>
    </row>
    <row r="296" spans="1:50">
      <c r="A296" s="54">
        <v>924</v>
      </c>
      <c r="B296" s="55">
        <v>1704</v>
      </c>
      <c r="C296" s="57"/>
      <c r="D296" s="56" t="s">
        <v>52</v>
      </c>
      <c r="E296" s="67">
        <v>489.66666666666669</v>
      </c>
      <c r="F296" s="67">
        <v>640325</v>
      </c>
      <c r="G296" s="68">
        <v>1.8500000000000003</v>
      </c>
      <c r="H296" s="67">
        <v>346121.6216216216</v>
      </c>
      <c r="I296" s="67">
        <v>86577</v>
      </c>
      <c r="J296" s="60">
        <v>0</v>
      </c>
      <c r="K296" s="69">
        <v>1.65</v>
      </c>
      <c r="L296" s="67">
        <v>571100.67567567562</v>
      </c>
      <c r="M296" s="67">
        <v>71480.216666666674</v>
      </c>
      <c r="N296" s="67">
        <v>642580.8923423423</v>
      </c>
      <c r="O296" s="70">
        <v>1312.2822852464444</v>
      </c>
      <c r="P296" s="70">
        <v>2588.4423122528119</v>
      </c>
      <c r="Q296" s="70">
        <v>50.697760542490876</v>
      </c>
      <c r="R296" s="71">
        <v>231210.41982625693</v>
      </c>
      <c r="S296" s="72">
        <v>472.17920999235588</v>
      </c>
      <c r="T296" s="73">
        <v>68.939589141769247</v>
      </c>
      <c r="U296" s="71">
        <v>216236</v>
      </c>
      <c r="V296" s="72">
        <v>441.59836623553434</v>
      </c>
      <c r="W296" s="74">
        <v>85.999979637827678</v>
      </c>
      <c r="X296" s="75">
        <v>0</v>
      </c>
      <c r="Y296" s="76">
        <v>0</v>
      </c>
      <c r="Z296" s="77">
        <v>216236</v>
      </c>
      <c r="AA296" s="78">
        <v>441.59836623553434</v>
      </c>
      <c r="AB296" s="79">
        <v>85.999979637827678</v>
      </c>
      <c r="AC296" s="71">
        <v>447446.41982625693</v>
      </c>
      <c r="AD296" s="72">
        <v>913.77757622789022</v>
      </c>
      <c r="AE296" s="74">
        <v>85.999979637827678</v>
      </c>
      <c r="AF296" s="80"/>
      <c r="AG296" s="81">
        <v>0</v>
      </c>
      <c r="AH296" s="80"/>
      <c r="AI296" s="71">
        <v>233537.07871906168</v>
      </c>
      <c r="AJ296" s="72">
        <v>50.697760542490876</v>
      </c>
      <c r="AK296" s="72">
        <v>0</v>
      </c>
      <c r="AL296" s="82">
        <v>0</v>
      </c>
      <c r="AM296" s="131">
        <v>233537.07871906168</v>
      </c>
      <c r="AN296" s="83"/>
      <c r="AO296" s="84">
        <v>3915.6061378814525</v>
      </c>
      <c r="AP296" s="83"/>
      <c r="AQ296" s="84">
        <v>34612.16216216216</v>
      </c>
      <c r="AR296" s="83"/>
      <c r="AS296" s="211"/>
      <c r="AT296" s="119">
        <v>-243206.73088012717</v>
      </c>
      <c r="AU296" s="119">
        <v>-108311.947088</v>
      </c>
      <c r="AV296" s="119">
        <v>-2902.8495520000001</v>
      </c>
      <c r="AW296" s="119">
        <v>-30650</v>
      </c>
      <c r="AX296" s="120">
        <v>-91004.133885000003</v>
      </c>
    </row>
    <row r="297" spans="1:50">
      <c r="A297" s="54">
        <v>925</v>
      </c>
      <c r="B297" s="55">
        <v>1705</v>
      </c>
      <c r="C297" s="57"/>
      <c r="D297" s="56" t="s">
        <v>53</v>
      </c>
      <c r="E297" s="67">
        <v>797.33333333333337</v>
      </c>
      <c r="F297" s="67">
        <v>1420229</v>
      </c>
      <c r="G297" s="68">
        <v>1.78</v>
      </c>
      <c r="H297" s="67">
        <v>797881.46067415737</v>
      </c>
      <c r="I297" s="67">
        <v>119277.66666666667</v>
      </c>
      <c r="J297" s="60">
        <v>0</v>
      </c>
      <c r="K297" s="69">
        <v>1.65</v>
      </c>
      <c r="L297" s="67">
        <v>1316504.4101123596</v>
      </c>
      <c r="M297" s="67">
        <v>120904.875</v>
      </c>
      <c r="N297" s="67">
        <v>1437409.2851123596</v>
      </c>
      <c r="O297" s="70">
        <v>1802.7708425322235</v>
      </c>
      <c r="P297" s="70">
        <v>2588.4423122528119</v>
      </c>
      <c r="Q297" s="70">
        <v>69.646939164860456</v>
      </c>
      <c r="R297" s="71">
        <v>231783.55918716997</v>
      </c>
      <c r="S297" s="72">
        <v>290.69844379661782</v>
      </c>
      <c r="T297" s="73">
        <v>80.877571673862093</v>
      </c>
      <c r="U297" s="71">
        <v>105719</v>
      </c>
      <c r="V297" s="72">
        <v>132.59071906354515</v>
      </c>
      <c r="W297" s="74">
        <v>85.99998519785315</v>
      </c>
      <c r="X297" s="75">
        <v>0</v>
      </c>
      <c r="Y297" s="76">
        <v>0</v>
      </c>
      <c r="Z297" s="77">
        <v>105719</v>
      </c>
      <c r="AA297" s="78">
        <v>132.59071906354515</v>
      </c>
      <c r="AB297" s="79">
        <v>85.99998519785315</v>
      </c>
      <c r="AC297" s="71">
        <v>337502.55918717</v>
      </c>
      <c r="AD297" s="72">
        <v>423.28916286016295</v>
      </c>
      <c r="AE297" s="74">
        <v>85.999985197853178</v>
      </c>
      <c r="AF297" s="80"/>
      <c r="AG297" s="81">
        <v>0</v>
      </c>
      <c r="AH297" s="80"/>
      <c r="AI297" s="71">
        <v>12288.085632811484</v>
      </c>
      <c r="AJ297" s="72">
        <v>69.646939164860456</v>
      </c>
      <c r="AK297" s="72">
        <v>0</v>
      </c>
      <c r="AL297" s="82">
        <v>0</v>
      </c>
      <c r="AM297" s="131">
        <v>12288.085632811484</v>
      </c>
      <c r="AN297" s="83"/>
      <c r="AO297" s="84">
        <v>4824.254333078783</v>
      </c>
      <c r="AP297" s="83"/>
      <c r="AQ297" s="84">
        <v>79788.146067415728</v>
      </c>
      <c r="AR297" s="83"/>
      <c r="AS297" s="211"/>
      <c r="AT297" s="119">
        <v>-397472.15728549712</v>
      </c>
      <c r="AU297" s="119">
        <v>-177013.94658399999</v>
      </c>
      <c r="AV297" s="119">
        <v>-4744.1198249999998</v>
      </c>
      <c r="AW297" s="119">
        <v>-59790</v>
      </c>
      <c r="AX297" s="120">
        <v>-148727.83037700001</v>
      </c>
    </row>
    <row r="298" spans="1:50">
      <c r="A298" s="54">
        <v>927</v>
      </c>
      <c r="B298" s="55">
        <v>1707</v>
      </c>
      <c r="C298" s="57"/>
      <c r="D298" s="56" t="s">
        <v>54</v>
      </c>
      <c r="E298" s="67">
        <v>691.66666666666663</v>
      </c>
      <c r="F298" s="67">
        <v>1383370.3333333333</v>
      </c>
      <c r="G298" s="68">
        <v>1.89</v>
      </c>
      <c r="H298" s="67">
        <v>731941.97530864191</v>
      </c>
      <c r="I298" s="67">
        <v>239173</v>
      </c>
      <c r="J298" s="60">
        <v>0</v>
      </c>
      <c r="K298" s="69">
        <v>1.65</v>
      </c>
      <c r="L298" s="67">
        <v>1207704.2592592593</v>
      </c>
      <c r="M298" s="67">
        <v>198101.97916666666</v>
      </c>
      <c r="N298" s="67">
        <v>1405806.2384259261</v>
      </c>
      <c r="O298" s="70">
        <v>2032.4909471218209</v>
      </c>
      <c r="P298" s="70">
        <v>2588.4423122528119</v>
      </c>
      <c r="Q298" s="70">
        <v>78.521778812712768</v>
      </c>
      <c r="R298" s="71">
        <v>142277.2201931061</v>
      </c>
      <c r="S298" s="72">
        <v>205.70200509846666</v>
      </c>
      <c r="T298" s="73">
        <v>86.468720652009026</v>
      </c>
      <c r="U298" s="71">
        <v>0</v>
      </c>
      <c r="V298" s="72">
        <v>0</v>
      </c>
      <c r="W298" s="74">
        <v>86.468720652009026</v>
      </c>
      <c r="X298" s="75">
        <v>0</v>
      </c>
      <c r="Y298" s="76">
        <v>0</v>
      </c>
      <c r="Z298" s="77">
        <v>0</v>
      </c>
      <c r="AA298" s="78">
        <v>0</v>
      </c>
      <c r="AB298" s="79">
        <v>86.468720652009026</v>
      </c>
      <c r="AC298" s="71">
        <v>142277.2201931061</v>
      </c>
      <c r="AD298" s="72">
        <v>205.70200509846666</v>
      </c>
      <c r="AE298" s="74">
        <v>86.468720652009026</v>
      </c>
      <c r="AF298" s="80"/>
      <c r="AG298" s="81">
        <v>0</v>
      </c>
      <c r="AH298" s="80"/>
      <c r="AI298" s="71">
        <v>31830.80271320953</v>
      </c>
      <c r="AJ298" s="72">
        <v>78.521778812712768</v>
      </c>
      <c r="AK298" s="72">
        <v>0</v>
      </c>
      <c r="AL298" s="82">
        <v>0</v>
      </c>
      <c r="AM298" s="131">
        <v>31830.80271320953</v>
      </c>
      <c r="AN298" s="83"/>
      <c r="AO298" s="84">
        <v>6510.1771808646954</v>
      </c>
      <c r="AP298" s="83"/>
      <c r="AQ298" s="84">
        <v>73194.1975308642</v>
      </c>
      <c r="AR298" s="83"/>
      <c r="AS298" s="211"/>
      <c r="AT298" s="119">
        <v>-346217.84623224713</v>
      </c>
      <c r="AU298" s="119">
        <v>-154187.87508999999</v>
      </c>
      <c r="AV298" s="119">
        <v>-4132.3622750000004</v>
      </c>
      <c r="AW298" s="119">
        <v>-82178</v>
      </c>
      <c r="AX298" s="120">
        <v>-129549.27323599999</v>
      </c>
    </row>
    <row r="299" spans="1:50">
      <c r="A299" s="54">
        <v>928</v>
      </c>
      <c r="B299" s="55">
        <v>1708</v>
      </c>
      <c r="C299" s="57">
        <v>942</v>
      </c>
      <c r="D299" s="56" t="s">
        <v>55</v>
      </c>
      <c r="E299" s="67">
        <v>6713.333333333333</v>
      </c>
      <c r="F299" s="67">
        <v>12467191</v>
      </c>
      <c r="G299" s="68">
        <v>1.5</v>
      </c>
      <c r="H299" s="67">
        <v>8311460.666666667</v>
      </c>
      <c r="I299" s="67">
        <v>1373864.6666666667</v>
      </c>
      <c r="J299" s="60">
        <v>0</v>
      </c>
      <c r="K299" s="69">
        <v>1.65</v>
      </c>
      <c r="L299" s="67">
        <v>13713910.1</v>
      </c>
      <c r="M299" s="67">
        <v>1415530.2541666667</v>
      </c>
      <c r="N299" s="67">
        <v>15129440.354166666</v>
      </c>
      <c r="O299" s="70">
        <v>2253.6405691410127</v>
      </c>
      <c r="P299" s="70">
        <v>2588.4423122528119</v>
      </c>
      <c r="Q299" s="70">
        <v>87.065512662694445</v>
      </c>
      <c r="R299" s="71">
        <v>831625.20977350126</v>
      </c>
      <c r="S299" s="72">
        <v>123.87664495136563</v>
      </c>
      <c r="T299" s="73">
        <v>91.851272977497516</v>
      </c>
      <c r="U299" s="71">
        <v>0</v>
      </c>
      <c r="V299" s="72">
        <v>0</v>
      </c>
      <c r="W299" s="74">
        <v>91.851272977497516</v>
      </c>
      <c r="X299" s="75">
        <v>0</v>
      </c>
      <c r="Y299" s="76">
        <v>0</v>
      </c>
      <c r="Z299" s="77">
        <v>0</v>
      </c>
      <c r="AA299" s="78">
        <v>0</v>
      </c>
      <c r="AB299" s="79">
        <v>91.851272977497516</v>
      </c>
      <c r="AC299" s="71">
        <v>831625.20977350126</v>
      </c>
      <c r="AD299" s="72">
        <v>123.87664495136563</v>
      </c>
      <c r="AE299" s="74">
        <v>91.851272977497516</v>
      </c>
      <c r="AF299" s="80"/>
      <c r="AG299" s="81">
        <v>0</v>
      </c>
      <c r="AH299" s="80"/>
      <c r="AI299" s="71">
        <v>0</v>
      </c>
      <c r="AJ299" s="72">
        <v>87.065512662694445</v>
      </c>
      <c r="AK299" s="72">
        <v>0</v>
      </c>
      <c r="AL299" s="82">
        <v>0</v>
      </c>
      <c r="AM299" s="131">
        <v>0</v>
      </c>
      <c r="AN299" s="83"/>
      <c r="AO299" s="84">
        <v>69470.971189483869</v>
      </c>
      <c r="AP299" s="83"/>
      <c r="AQ299" s="84">
        <v>831146.06666666677</v>
      </c>
      <c r="AR299" s="83"/>
      <c r="AS299" s="211"/>
      <c r="AT299" s="119">
        <v>-3413436.6174973221</v>
      </c>
      <c r="AU299" s="119">
        <v>-1520171.604478</v>
      </c>
      <c r="AV299" s="119">
        <v>-40741.853315</v>
      </c>
      <c r="AW299" s="119">
        <v>-406811</v>
      </c>
      <c r="AX299" s="120">
        <v>-1277254.300573</v>
      </c>
    </row>
    <row r="300" spans="1:50">
      <c r="A300" s="54">
        <v>929</v>
      </c>
      <c r="B300" s="55">
        <v>1709</v>
      </c>
      <c r="C300" s="57">
        <v>942</v>
      </c>
      <c r="D300" s="56" t="s">
        <v>56</v>
      </c>
      <c r="E300" s="67">
        <v>4059.3333333333335</v>
      </c>
      <c r="F300" s="67">
        <v>11394461.333333334</v>
      </c>
      <c r="G300" s="68">
        <v>1.55</v>
      </c>
      <c r="H300" s="67">
        <v>7351265.3763440857</v>
      </c>
      <c r="I300" s="67">
        <v>842097.33333333337</v>
      </c>
      <c r="J300" s="60">
        <v>0</v>
      </c>
      <c r="K300" s="69">
        <v>1.65</v>
      </c>
      <c r="L300" s="67">
        <v>12129587.87096774</v>
      </c>
      <c r="M300" s="67">
        <v>1021379.1420833333</v>
      </c>
      <c r="N300" s="67">
        <v>13150967.013051076</v>
      </c>
      <c r="O300" s="70">
        <v>3239.6864049230767</v>
      </c>
      <c r="P300" s="70">
        <v>2588.4423122528119</v>
      </c>
      <c r="Q300" s="70">
        <v>125.15969120066903</v>
      </c>
      <c r="R300" s="71">
        <v>-978138.23579974636</v>
      </c>
      <c r="S300" s="72">
        <v>-240.96031428799793</v>
      </c>
      <c r="T300" s="73">
        <v>115.85060545642149</v>
      </c>
      <c r="U300" s="71">
        <v>0</v>
      </c>
      <c r="V300" s="72">
        <v>0</v>
      </c>
      <c r="W300" s="74">
        <v>115.85060545642149</v>
      </c>
      <c r="X300" s="75">
        <v>0</v>
      </c>
      <c r="Y300" s="76">
        <v>0</v>
      </c>
      <c r="Z300" s="77">
        <v>0</v>
      </c>
      <c r="AA300" s="78">
        <v>0</v>
      </c>
      <c r="AB300" s="79">
        <v>115.85060545642149</v>
      </c>
      <c r="AC300" s="71">
        <v>-978138.23579974636</v>
      </c>
      <c r="AD300" s="72">
        <v>-240.96031428799793</v>
      </c>
      <c r="AE300" s="74">
        <v>115.85060545642149</v>
      </c>
      <c r="AF300" s="80"/>
      <c r="AG300" s="81">
        <v>0</v>
      </c>
      <c r="AH300" s="80"/>
      <c r="AI300" s="71">
        <v>0</v>
      </c>
      <c r="AJ300" s="72">
        <v>125.15969120066903</v>
      </c>
      <c r="AK300" s="72">
        <v>0</v>
      </c>
      <c r="AL300" s="82">
        <v>0</v>
      </c>
      <c r="AM300" s="131">
        <v>0</v>
      </c>
      <c r="AN300" s="83"/>
      <c r="AO300" s="84">
        <v>33017.594968839527</v>
      </c>
      <c r="AP300" s="83"/>
      <c r="AQ300" s="84">
        <v>735126.53763440857</v>
      </c>
      <c r="AR300" s="83"/>
      <c r="AS300" s="211"/>
      <c r="AT300" s="119">
        <v>-2033087.6717789143</v>
      </c>
      <c r="AU300" s="119">
        <v>-905434.16925000004</v>
      </c>
      <c r="AV300" s="119">
        <v>-24266.382823</v>
      </c>
      <c r="AW300" s="119">
        <v>-477053</v>
      </c>
      <c r="AX300" s="120">
        <v>-760749.43325799995</v>
      </c>
    </row>
    <row r="301" spans="1:50">
      <c r="A301" s="54">
        <v>931</v>
      </c>
      <c r="B301" s="55">
        <v>1711</v>
      </c>
      <c r="C301" s="57"/>
      <c r="D301" s="56" t="s">
        <v>57</v>
      </c>
      <c r="E301" s="67">
        <v>512.33333333333337</v>
      </c>
      <c r="F301" s="67">
        <v>776569</v>
      </c>
      <c r="G301" s="68">
        <v>1.89</v>
      </c>
      <c r="H301" s="67">
        <v>410883.0687830688</v>
      </c>
      <c r="I301" s="67">
        <v>62071</v>
      </c>
      <c r="J301" s="60">
        <v>0</v>
      </c>
      <c r="K301" s="69">
        <v>1.65</v>
      </c>
      <c r="L301" s="67">
        <v>677957.06349206343</v>
      </c>
      <c r="M301" s="67">
        <v>64240.4375</v>
      </c>
      <c r="N301" s="67">
        <v>742197.50099206343</v>
      </c>
      <c r="O301" s="70">
        <v>1448.6613552219844</v>
      </c>
      <c r="P301" s="70">
        <v>2588.4423122528119</v>
      </c>
      <c r="Q301" s="70">
        <v>55.966530463688947</v>
      </c>
      <c r="R301" s="71">
        <v>216060.67748462045</v>
      </c>
      <c r="S301" s="72">
        <v>421.71895410140615</v>
      </c>
      <c r="T301" s="73">
        <v>72.258914192124038</v>
      </c>
      <c r="U301" s="71">
        <v>182227</v>
      </c>
      <c r="V301" s="72">
        <v>355.68054651919323</v>
      </c>
      <c r="W301" s="74">
        <v>86.000018053528308</v>
      </c>
      <c r="X301" s="75">
        <v>0</v>
      </c>
      <c r="Y301" s="76">
        <v>0</v>
      </c>
      <c r="Z301" s="77">
        <v>182227</v>
      </c>
      <c r="AA301" s="78">
        <v>355.68054651919323</v>
      </c>
      <c r="AB301" s="79">
        <v>86.000018053528308</v>
      </c>
      <c r="AC301" s="71">
        <v>398287.67748462048</v>
      </c>
      <c r="AD301" s="72">
        <v>777.39950062059938</v>
      </c>
      <c r="AE301" s="74">
        <v>86.000018053528308</v>
      </c>
      <c r="AF301" s="80"/>
      <c r="AG301" s="81">
        <v>0</v>
      </c>
      <c r="AH301" s="80"/>
      <c r="AI301" s="71">
        <v>77107.280645936349</v>
      </c>
      <c r="AJ301" s="72">
        <v>55.966530463688947</v>
      </c>
      <c r="AK301" s="72">
        <v>0</v>
      </c>
      <c r="AL301" s="82">
        <v>0</v>
      </c>
      <c r="AM301" s="131">
        <v>77107.280645936349</v>
      </c>
      <c r="AN301" s="83"/>
      <c r="AO301" s="84">
        <v>2738.5047514722669</v>
      </c>
      <c r="AP301" s="83"/>
      <c r="AQ301" s="84">
        <v>41088.306878306881</v>
      </c>
      <c r="AR301" s="83"/>
      <c r="AS301" s="211"/>
      <c r="AT301" s="119">
        <v>-259789.00798559038</v>
      </c>
      <c r="AU301" s="119">
        <v>-115696.852571</v>
      </c>
      <c r="AV301" s="119">
        <v>-3100.7711119999999</v>
      </c>
      <c r="AW301" s="119">
        <v>-28623</v>
      </c>
      <c r="AX301" s="120">
        <v>-97208.961194999996</v>
      </c>
    </row>
    <row r="302" spans="1:50">
      <c r="A302" s="54">
        <v>932</v>
      </c>
      <c r="B302" s="55">
        <v>1712</v>
      </c>
      <c r="C302" s="57"/>
      <c r="D302" s="56" t="s">
        <v>58</v>
      </c>
      <c r="E302" s="67">
        <v>233.33333333333334</v>
      </c>
      <c r="F302" s="67">
        <v>224182</v>
      </c>
      <c r="G302" s="68">
        <v>1.7</v>
      </c>
      <c r="H302" s="67">
        <v>131871.76470588238</v>
      </c>
      <c r="I302" s="67">
        <v>34888.666666666664</v>
      </c>
      <c r="J302" s="60">
        <v>0</v>
      </c>
      <c r="K302" s="69">
        <v>1.65</v>
      </c>
      <c r="L302" s="67">
        <v>217588.41176470587</v>
      </c>
      <c r="M302" s="67">
        <v>28767.520833333332</v>
      </c>
      <c r="N302" s="67">
        <v>246355.93259803925</v>
      </c>
      <c r="O302" s="70">
        <v>1055.8111397058824</v>
      </c>
      <c r="P302" s="70">
        <v>2588.4423122528119</v>
      </c>
      <c r="Q302" s="70">
        <v>40.789440610981707</v>
      </c>
      <c r="R302" s="71">
        <v>132317.15789655159</v>
      </c>
      <c r="S302" s="72">
        <v>567.07353384236399</v>
      </c>
      <c r="T302" s="73">
        <v>62.697347584918468</v>
      </c>
      <c r="U302" s="71">
        <v>140741</v>
      </c>
      <c r="V302" s="72">
        <v>603.17571428571421</v>
      </c>
      <c r="W302" s="74">
        <v>85.999999972823133</v>
      </c>
      <c r="X302" s="75">
        <v>0</v>
      </c>
      <c r="Y302" s="76">
        <v>0</v>
      </c>
      <c r="Z302" s="77">
        <v>140741</v>
      </c>
      <c r="AA302" s="78">
        <v>603.17571428571421</v>
      </c>
      <c r="AB302" s="79">
        <v>85.999999972823133</v>
      </c>
      <c r="AC302" s="71">
        <v>273058.15789655159</v>
      </c>
      <c r="AD302" s="72">
        <v>1170.2492481280783</v>
      </c>
      <c r="AE302" s="74">
        <v>85.999999972823133</v>
      </c>
      <c r="AF302" s="80"/>
      <c r="AG302" s="81">
        <v>0</v>
      </c>
      <c r="AH302" s="80"/>
      <c r="AI302" s="71">
        <v>249637.55632724223</v>
      </c>
      <c r="AJ302" s="72">
        <v>40.789440610981707</v>
      </c>
      <c r="AK302" s="72">
        <v>0</v>
      </c>
      <c r="AL302" s="82">
        <v>0</v>
      </c>
      <c r="AM302" s="131">
        <v>249637.55632724223</v>
      </c>
      <c r="AN302" s="83"/>
      <c r="AO302" s="84">
        <v>1792.1057526398129</v>
      </c>
      <c r="AP302" s="83"/>
      <c r="AQ302" s="84">
        <v>13187.176470588238</v>
      </c>
      <c r="AR302" s="83"/>
      <c r="AS302" s="211"/>
      <c r="AT302" s="119">
        <v>-118085.9127207229</v>
      </c>
      <c r="AU302" s="119">
        <v>-52589.478440999999</v>
      </c>
      <c r="AV302" s="119">
        <v>-1409.441415</v>
      </c>
      <c r="AW302" s="119">
        <v>-16856</v>
      </c>
      <c r="AX302" s="120">
        <v>-44185.891452000003</v>
      </c>
    </row>
    <row r="303" spans="1:50">
      <c r="A303" s="54">
        <v>934</v>
      </c>
      <c r="B303" s="55">
        <v>1714</v>
      </c>
      <c r="C303" s="57">
        <v>942</v>
      </c>
      <c r="D303" s="56" t="s">
        <v>59</v>
      </c>
      <c r="E303" s="67">
        <v>2419.3333333333335</v>
      </c>
      <c r="F303" s="67">
        <v>7404391</v>
      </c>
      <c r="G303" s="68">
        <v>1.64</v>
      </c>
      <c r="H303" s="67">
        <v>4514872.5609756103</v>
      </c>
      <c r="I303" s="67">
        <v>735074.33333333337</v>
      </c>
      <c r="J303" s="60">
        <v>0</v>
      </c>
      <c r="K303" s="69">
        <v>1.65</v>
      </c>
      <c r="L303" s="67">
        <v>7449539.725609757</v>
      </c>
      <c r="M303" s="67">
        <v>723370.19166666677</v>
      </c>
      <c r="N303" s="67">
        <v>8172909.9172764225</v>
      </c>
      <c r="O303" s="70">
        <v>3378.1661272842748</v>
      </c>
      <c r="P303" s="70">
        <v>2588.4423122528119</v>
      </c>
      <c r="Q303" s="70">
        <v>130.50961620018251</v>
      </c>
      <c r="R303" s="71">
        <v>-706923.90543813061</v>
      </c>
      <c r="S303" s="72">
        <v>-292.19781156164117</v>
      </c>
      <c r="T303" s="73">
        <v>119.221058206115</v>
      </c>
      <c r="U303" s="71">
        <v>0</v>
      </c>
      <c r="V303" s="72">
        <v>0</v>
      </c>
      <c r="W303" s="74">
        <v>119.221058206115</v>
      </c>
      <c r="X303" s="75">
        <v>0</v>
      </c>
      <c r="Y303" s="76">
        <v>0</v>
      </c>
      <c r="Z303" s="77">
        <v>0</v>
      </c>
      <c r="AA303" s="78">
        <v>0</v>
      </c>
      <c r="AB303" s="79">
        <v>119.221058206115</v>
      </c>
      <c r="AC303" s="71">
        <v>-706923.90543813061</v>
      </c>
      <c r="AD303" s="72">
        <v>-292.19781156164117</v>
      </c>
      <c r="AE303" s="74">
        <v>119.221058206115</v>
      </c>
      <c r="AF303" s="80"/>
      <c r="AG303" s="81">
        <v>0</v>
      </c>
      <c r="AH303" s="80"/>
      <c r="AI303" s="71">
        <v>0</v>
      </c>
      <c r="AJ303" s="72">
        <v>130.50961620018251</v>
      </c>
      <c r="AK303" s="72">
        <v>0</v>
      </c>
      <c r="AL303" s="82">
        <v>0</v>
      </c>
      <c r="AM303" s="131">
        <v>0</v>
      </c>
      <c r="AN303" s="83"/>
      <c r="AO303" s="84">
        <v>22035.48633497674</v>
      </c>
      <c r="AP303" s="83"/>
      <c r="AQ303" s="84">
        <v>451487.25609756098</v>
      </c>
      <c r="AR303" s="83"/>
      <c r="AS303" s="211"/>
      <c r="AT303" s="119">
        <v>-1219048.6138743565</v>
      </c>
      <c r="AU303" s="119">
        <v>-542902.445527</v>
      </c>
      <c r="AV303" s="119">
        <v>-14550.233496999999</v>
      </c>
      <c r="AW303" s="119">
        <v>-330570</v>
      </c>
      <c r="AX303" s="120">
        <v>-456148.81984299998</v>
      </c>
    </row>
    <row r="304" spans="1:50">
      <c r="A304" s="54">
        <v>935</v>
      </c>
      <c r="B304" s="55">
        <v>1715</v>
      </c>
      <c r="C304" s="57"/>
      <c r="D304" s="56" t="s">
        <v>60</v>
      </c>
      <c r="E304" s="67">
        <v>472.33333333333331</v>
      </c>
      <c r="F304" s="67">
        <v>726628</v>
      </c>
      <c r="G304" s="68">
        <v>1.95</v>
      </c>
      <c r="H304" s="67">
        <v>372629.74358974356</v>
      </c>
      <c r="I304" s="67">
        <v>69025.333333333328</v>
      </c>
      <c r="J304" s="60">
        <v>0</v>
      </c>
      <c r="K304" s="69">
        <v>1.65</v>
      </c>
      <c r="L304" s="67">
        <v>614839.07692307688</v>
      </c>
      <c r="M304" s="67">
        <v>65299.519166666665</v>
      </c>
      <c r="N304" s="67">
        <v>680138.59608974366</v>
      </c>
      <c r="O304" s="70">
        <v>1439.9546847348138</v>
      </c>
      <c r="P304" s="70">
        <v>2588.4423122528119</v>
      </c>
      <c r="Q304" s="70">
        <v>55.630163280771384</v>
      </c>
      <c r="R304" s="71">
        <v>200713.5260771371</v>
      </c>
      <c r="S304" s="72">
        <v>424.94042218165936</v>
      </c>
      <c r="T304" s="73">
        <v>72.04700286688599</v>
      </c>
      <c r="U304" s="71">
        <v>170590</v>
      </c>
      <c r="V304" s="72">
        <v>361.16443189837685</v>
      </c>
      <c r="W304" s="74">
        <v>85.999967172435561</v>
      </c>
      <c r="X304" s="75">
        <v>0</v>
      </c>
      <c r="Y304" s="76">
        <v>0</v>
      </c>
      <c r="Z304" s="77">
        <v>170590</v>
      </c>
      <c r="AA304" s="78">
        <v>361.16443189837685</v>
      </c>
      <c r="AB304" s="79">
        <v>85.999967172435561</v>
      </c>
      <c r="AC304" s="71">
        <v>371303.5260771371</v>
      </c>
      <c r="AD304" s="72">
        <v>786.10485408003615</v>
      </c>
      <c r="AE304" s="74">
        <v>85.999967172435561</v>
      </c>
      <c r="AF304" s="80"/>
      <c r="AG304" s="81">
        <v>0</v>
      </c>
      <c r="AH304" s="80"/>
      <c r="AI304" s="71">
        <v>56058.69450954246</v>
      </c>
      <c r="AJ304" s="72">
        <v>55.630163280771384</v>
      </c>
      <c r="AK304" s="72">
        <v>0</v>
      </c>
      <c r="AL304" s="82">
        <v>0</v>
      </c>
      <c r="AM304" s="131">
        <v>56058.69450954246</v>
      </c>
      <c r="AN304" s="83"/>
      <c r="AO304" s="84">
        <v>3862.6937869958938</v>
      </c>
      <c r="AP304" s="83"/>
      <c r="AQ304" s="84">
        <v>37262.974358974359</v>
      </c>
      <c r="AR304" s="83"/>
      <c r="AS304" s="211"/>
      <c r="AT304" s="119">
        <v>-232654.37272210512</v>
      </c>
      <c r="AU304" s="119">
        <v>-103612.46178</v>
      </c>
      <c r="AV304" s="119">
        <v>-2776.8994680000001</v>
      </c>
      <c r="AW304" s="119">
        <v>-36690</v>
      </c>
      <c r="AX304" s="120">
        <v>-87055.607413999998</v>
      </c>
    </row>
    <row r="305" spans="1:50">
      <c r="A305" s="54">
        <v>936</v>
      </c>
      <c r="B305" s="55">
        <v>1716</v>
      </c>
      <c r="C305" s="57"/>
      <c r="D305" s="56" t="s">
        <v>61</v>
      </c>
      <c r="E305" s="67">
        <v>257.33333333333331</v>
      </c>
      <c r="F305" s="67">
        <v>354755</v>
      </c>
      <c r="G305" s="68">
        <v>1.72</v>
      </c>
      <c r="H305" s="67">
        <v>206252.90697674418</v>
      </c>
      <c r="I305" s="67">
        <v>27061.333333333332</v>
      </c>
      <c r="J305" s="60">
        <v>0</v>
      </c>
      <c r="K305" s="69">
        <v>1.65</v>
      </c>
      <c r="L305" s="67">
        <v>340317.29651162791</v>
      </c>
      <c r="M305" s="67">
        <v>33684.104166666664</v>
      </c>
      <c r="N305" s="67">
        <v>374001.40067829454</v>
      </c>
      <c r="O305" s="70">
        <v>1453.373318698036</v>
      </c>
      <c r="P305" s="70">
        <v>2588.4423122528119</v>
      </c>
      <c r="Q305" s="70">
        <v>56.148569037766748</v>
      </c>
      <c r="R305" s="71">
        <v>108073.70243966205</v>
      </c>
      <c r="S305" s="72">
        <v>419.97552761526708</v>
      </c>
      <c r="T305" s="73">
        <v>72.37359849379304</v>
      </c>
      <c r="U305" s="71">
        <v>90764</v>
      </c>
      <c r="V305" s="72">
        <v>352.70984455958552</v>
      </c>
      <c r="W305" s="74">
        <v>85.999934413661762</v>
      </c>
      <c r="X305" s="75">
        <v>0</v>
      </c>
      <c r="Y305" s="76">
        <v>0</v>
      </c>
      <c r="Z305" s="77">
        <v>90764</v>
      </c>
      <c r="AA305" s="78">
        <v>352.70984455958552</v>
      </c>
      <c r="AB305" s="79">
        <v>85.999934413661762</v>
      </c>
      <c r="AC305" s="71">
        <v>198837.70243966207</v>
      </c>
      <c r="AD305" s="72">
        <v>772.68537217485255</v>
      </c>
      <c r="AE305" s="74">
        <v>85.999934413661762</v>
      </c>
      <c r="AF305" s="80"/>
      <c r="AG305" s="81">
        <v>0</v>
      </c>
      <c r="AH305" s="80"/>
      <c r="AI305" s="71">
        <v>114929.30805141726</v>
      </c>
      <c r="AJ305" s="72">
        <v>56.148569037766748</v>
      </c>
      <c r="AK305" s="72">
        <v>0</v>
      </c>
      <c r="AL305" s="82">
        <v>0</v>
      </c>
      <c r="AM305" s="131">
        <v>114929.30805141726</v>
      </c>
      <c r="AN305" s="83"/>
      <c r="AO305" s="84">
        <v>1382.5259091330702</v>
      </c>
      <c r="AP305" s="83"/>
      <c r="AQ305" s="84">
        <v>20625.290697674416</v>
      </c>
      <c r="AR305" s="83"/>
      <c r="AS305" s="211"/>
      <c r="AT305" s="119">
        <v>-127633.28438750475</v>
      </c>
      <c r="AU305" s="119">
        <v>-56841.39372</v>
      </c>
      <c r="AV305" s="119">
        <v>-1523.396252</v>
      </c>
      <c r="AW305" s="119">
        <v>-23015</v>
      </c>
      <c r="AX305" s="120">
        <v>-47758.367782000001</v>
      </c>
    </row>
    <row r="306" spans="1:50">
      <c r="A306" s="54">
        <v>937</v>
      </c>
      <c r="B306" s="55">
        <v>1717</v>
      </c>
      <c r="C306" s="57"/>
      <c r="D306" s="56" t="s">
        <v>62</v>
      </c>
      <c r="E306" s="67">
        <v>245.33333333333334</v>
      </c>
      <c r="F306" s="67">
        <v>429926</v>
      </c>
      <c r="G306" s="68">
        <v>1.8999999999999997</v>
      </c>
      <c r="H306" s="67">
        <v>226276.84210526317</v>
      </c>
      <c r="I306" s="67">
        <v>37316</v>
      </c>
      <c r="J306" s="60">
        <v>0</v>
      </c>
      <c r="K306" s="69">
        <v>1.65</v>
      </c>
      <c r="L306" s="67">
        <v>373356.78947368421</v>
      </c>
      <c r="M306" s="67">
        <v>38406.800000000003</v>
      </c>
      <c r="N306" s="67">
        <v>411763.58947368414</v>
      </c>
      <c r="O306" s="70">
        <v>1678.3841962242559</v>
      </c>
      <c r="P306" s="70">
        <v>2588.4423122528119</v>
      </c>
      <c r="Q306" s="70">
        <v>64.841475828120721</v>
      </c>
      <c r="R306" s="71">
        <v>82609.00871896543</v>
      </c>
      <c r="S306" s="72">
        <v>336.72150293056558</v>
      </c>
      <c r="T306" s="73">
        <v>77.850129771716041</v>
      </c>
      <c r="U306" s="71">
        <v>51754</v>
      </c>
      <c r="V306" s="72">
        <v>210.95380434782606</v>
      </c>
      <c r="W306" s="74">
        <v>85.999965808209581</v>
      </c>
      <c r="X306" s="75">
        <v>0</v>
      </c>
      <c r="Y306" s="76">
        <v>0</v>
      </c>
      <c r="Z306" s="77">
        <v>51754</v>
      </c>
      <c r="AA306" s="78">
        <v>210.95380434782606</v>
      </c>
      <c r="AB306" s="79">
        <v>85.999965808209581</v>
      </c>
      <c r="AC306" s="71">
        <v>134363.00871896543</v>
      </c>
      <c r="AD306" s="72">
        <v>547.67530727839164</v>
      </c>
      <c r="AE306" s="74">
        <v>85.999965808209581</v>
      </c>
      <c r="AF306" s="80"/>
      <c r="AG306" s="81">
        <v>0</v>
      </c>
      <c r="AH306" s="80"/>
      <c r="AI306" s="71">
        <v>1327.7376977263386</v>
      </c>
      <c r="AJ306" s="72">
        <v>64.841475828120721</v>
      </c>
      <c r="AK306" s="72">
        <v>0</v>
      </c>
      <c r="AL306" s="82">
        <v>0</v>
      </c>
      <c r="AM306" s="131">
        <v>1327.7376977263386</v>
      </c>
      <c r="AN306" s="83"/>
      <c r="AO306" s="84">
        <v>1040.5611277775381</v>
      </c>
      <c r="AP306" s="83"/>
      <c r="AQ306" s="84">
        <v>22627.68421052632</v>
      </c>
      <c r="AR306" s="83"/>
      <c r="AS306" s="211"/>
      <c r="AT306" s="119">
        <v>-123613.33842254398</v>
      </c>
      <c r="AU306" s="119">
        <v>-55051.113601999998</v>
      </c>
      <c r="AV306" s="119">
        <v>-1475.415268</v>
      </c>
      <c r="AW306" s="119">
        <v>-17131</v>
      </c>
      <c r="AX306" s="120">
        <v>-46254.167221999996</v>
      </c>
    </row>
    <row r="307" spans="1:50">
      <c r="A307" s="54">
        <v>938</v>
      </c>
      <c r="B307" s="55">
        <v>1718</v>
      </c>
      <c r="C307" s="57"/>
      <c r="D307" s="56" t="s">
        <v>63</v>
      </c>
      <c r="E307" s="67">
        <v>4780</v>
      </c>
      <c r="F307" s="67">
        <v>11228836.333333334</v>
      </c>
      <c r="G307" s="68">
        <v>1.72</v>
      </c>
      <c r="H307" s="67">
        <v>6528393.2170542637</v>
      </c>
      <c r="I307" s="67">
        <v>1586927</v>
      </c>
      <c r="J307" s="60">
        <v>0</v>
      </c>
      <c r="K307" s="69">
        <v>1.65</v>
      </c>
      <c r="L307" s="67">
        <v>10771848.808139535</v>
      </c>
      <c r="M307" s="67">
        <v>1272226.0525</v>
      </c>
      <c r="N307" s="67">
        <v>12044074.860639535</v>
      </c>
      <c r="O307" s="70">
        <v>2519.6809331881873</v>
      </c>
      <c r="P307" s="70">
        <v>2588.4423122528119</v>
      </c>
      <c r="Q307" s="70">
        <v>97.343522830733704</v>
      </c>
      <c r="R307" s="71">
        <v>121611.37501369497</v>
      </c>
      <c r="S307" s="72">
        <v>25.441710253911079</v>
      </c>
      <c r="T307" s="73">
        <v>98.326419383362236</v>
      </c>
      <c r="U307" s="71">
        <v>0</v>
      </c>
      <c r="V307" s="72">
        <v>0</v>
      </c>
      <c r="W307" s="74">
        <v>98.326419383362236</v>
      </c>
      <c r="X307" s="75">
        <v>0</v>
      </c>
      <c r="Y307" s="76">
        <v>0</v>
      </c>
      <c r="Z307" s="77">
        <v>0</v>
      </c>
      <c r="AA307" s="78">
        <v>0</v>
      </c>
      <c r="AB307" s="79">
        <v>98.326419383362236</v>
      </c>
      <c r="AC307" s="71">
        <v>121611.37501369497</v>
      </c>
      <c r="AD307" s="72">
        <v>25.441710253911079</v>
      </c>
      <c r="AE307" s="74">
        <v>98.326419383362236</v>
      </c>
      <c r="AF307" s="80"/>
      <c r="AG307" s="81">
        <v>0</v>
      </c>
      <c r="AH307" s="80"/>
      <c r="AI307" s="71">
        <v>322312.18670350779</v>
      </c>
      <c r="AJ307" s="72">
        <v>97.343522830733704</v>
      </c>
      <c r="AK307" s="72">
        <v>0</v>
      </c>
      <c r="AL307" s="82">
        <v>0</v>
      </c>
      <c r="AM307" s="131">
        <v>322312.18670350779</v>
      </c>
      <c r="AN307" s="83"/>
      <c r="AO307" s="84">
        <v>35676.183373250809</v>
      </c>
      <c r="AP307" s="83"/>
      <c r="AQ307" s="84">
        <v>652839.32170542644</v>
      </c>
      <c r="AR307" s="83"/>
      <c r="AS307" s="211"/>
      <c r="AT307" s="119">
        <v>-2416992.5114326687</v>
      </c>
      <c r="AU307" s="119">
        <v>-1076405.920439</v>
      </c>
      <c r="AV307" s="119">
        <v>-28848.566825999998</v>
      </c>
      <c r="AW307" s="119">
        <v>-460124</v>
      </c>
      <c r="AX307" s="120">
        <v>-904400.58674499998</v>
      </c>
    </row>
    <row r="308" spans="1:50">
      <c r="A308" s="54">
        <v>939</v>
      </c>
      <c r="B308" s="55">
        <v>1719</v>
      </c>
      <c r="C308" s="57">
        <v>942</v>
      </c>
      <c r="D308" s="56" t="s">
        <v>64</v>
      </c>
      <c r="E308" s="67">
        <v>15669</v>
      </c>
      <c r="F308" s="67">
        <v>33885951.333333336</v>
      </c>
      <c r="G308" s="68">
        <v>1.62</v>
      </c>
      <c r="H308" s="67">
        <v>20917253.909465019</v>
      </c>
      <c r="I308" s="67">
        <v>2935117</v>
      </c>
      <c r="J308" s="60">
        <v>0</v>
      </c>
      <c r="K308" s="69">
        <v>1.65</v>
      </c>
      <c r="L308" s="67">
        <v>34513468.950617284</v>
      </c>
      <c r="M308" s="67">
        <v>3029007.0458333329</v>
      </c>
      <c r="N308" s="67">
        <v>37542475.99645061</v>
      </c>
      <c r="O308" s="70">
        <v>2395.9714082871028</v>
      </c>
      <c r="P308" s="70">
        <v>2588.4423122528119</v>
      </c>
      <c r="Q308" s="70">
        <v>92.56421891055416</v>
      </c>
      <c r="R308" s="71">
        <v>1115855.8398683183</v>
      </c>
      <c r="S308" s="72">
        <v>71.214234467312423</v>
      </c>
      <c r="T308" s="73">
        <v>95.315457913649112</v>
      </c>
      <c r="U308" s="71">
        <v>0</v>
      </c>
      <c r="V308" s="72">
        <v>0</v>
      </c>
      <c r="W308" s="74">
        <v>95.315457913649112</v>
      </c>
      <c r="X308" s="75">
        <v>0</v>
      </c>
      <c r="Y308" s="76">
        <v>0</v>
      </c>
      <c r="Z308" s="77">
        <v>0</v>
      </c>
      <c r="AA308" s="78">
        <v>0</v>
      </c>
      <c r="AB308" s="79">
        <v>95.315457913649112</v>
      </c>
      <c r="AC308" s="71">
        <v>1115855.8398683183</v>
      </c>
      <c r="AD308" s="72">
        <v>71.214234467312423</v>
      </c>
      <c r="AE308" s="74">
        <v>95.315457913649112</v>
      </c>
      <c r="AF308" s="80"/>
      <c r="AG308" s="81">
        <v>0</v>
      </c>
      <c r="AH308" s="80"/>
      <c r="AI308" s="71">
        <v>0</v>
      </c>
      <c r="AJ308" s="72">
        <v>92.56421891055416</v>
      </c>
      <c r="AK308" s="72">
        <v>0</v>
      </c>
      <c r="AL308" s="82">
        <v>0</v>
      </c>
      <c r="AM308" s="131">
        <v>0</v>
      </c>
      <c r="AN308" s="83"/>
      <c r="AO308" s="84">
        <v>159549.78810366904</v>
      </c>
      <c r="AP308" s="83"/>
      <c r="AQ308" s="84">
        <v>2091725.3909465019</v>
      </c>
      <c r="AR308" s="83"/>
      <c r="AS308" s="211"/>
      <c r="AT308" s="119">
        <v>-7874571.6521125473</v>
      </c>
      <c r="AU308" s="119">
        <v>-3506934.9644889999</v>
      </c>
      <c r="AV308" s="119">
        <v>-93988.750671000002</v>
      </c>
      <c r="AW308" s="119">
        <v>-1619375</v>
      </c>
      <c r="AX308" s="120">
        <v>-2946540.8721159999</v>
      </c>
    </row>
    <row r="309" spans="1:50">
      <c r="A309" s="54">
        <v>940</v>
      </c>
      <c r="B309" s="55">
        <v>1720</v>
      </c>
      <c r="C309" s="57"/>
      <c r="D309" s="56" t="s">
        <v>65</v>
      </c>
      <c r="E309" s="67">
        <v>165.33333333333334</v>
      </c>
      <c r="F309" s="67">
        <v>189235.66666666666</v>
      </c>
      <c r="G309" s="68">
        <v>1.8</v>
      </c>
      <c r="H309" s="67">
        <v>105130.92592592591</v>
      </c>
      <c r="I309" s="67">
        <v>22638.666666666668</v>
      </c>
      <c r="J309" s="60">
        <v>0</v>
      </c>
      <c r="K309" s="69">
        <v>1.65</v>
      </c>
      <c r="L309" s="67">
        <v>173466.02777777775</v>
      </c>
      <c r="M309" s="67">
        <v>23638.212499999998</v>
      </c>
      <c r="N309" s="67">
        <v>197104.24027777775</v>
      </c>
      <c r="O309" s="70">
        <v>1192.1627436155911</v>
      </c>
      <c r="P309" s="70">
        <v>2588.4423122528119</v>
      </c>
      <c r="Q309" s="70">
        <v>46.057149428144307</v>
      </c>
      <c r="R309" s="71">
        <v>85415.075478767583</v>
      </c>
      <c r="S309" s="72">
        <v>516.62344039577169</v>
      </c>
      <c r="T309" s="73">
        <v>66.01600413973091</v>
      </c>
      <c r="U309" s="71">
        <v>85523</v>
      </c>
      <c r="V309" s="72">
        <v>517.27620967741927</v>
      </c>
      <c r="W309" s="74">
        <v>86.000077465561233</v>
      </c>
      <c r="X309" s="75">
        <v>0</v>
      </c>
      <c r="Y309" s="76">
        <v>0</v>
      </c>
      <c r="Z309" s="77">
        <v>85523</v>
      </c>
      <c r="AA309" s="78">
        <v>517.27620967741927</v>
      </c>
      <c r="AB309" s="79">
        <v>86.000077465561233</v>
      </c>
      <c r="AC309" s="71">
        <v>170938.07547876757</v>
      </c>
      <c r="AD309" s="72">
        <v>1033.899650073191</v>
      </c>
      <c r="AE309" s="74">
        <v>86.000077465561205</v>
      </c>
      <c r="AF309" s="80"/>
      <c r="AG309" s="81">
        <v>0</v>
      </c>
      <c r="AH309" s="80"/>
      <c r="AI309" s="71">
        <v>60963.921635033345</v>
      </c>
      <c r="AJ309" s="72">
        <v>46.057149428144307</v>
      </c>
      <c r="AK309" s="72">
        <v>0</v>
      </c>
      <c r="AL309" s="82">
        <v>0</v>
      </c>
      <c r="AM309" s="131">
        <v>60963.921635033345</v>
      </c>
      <c r="AN309" s="83"/>
      <c r="AO309" s="84">
        <v>801.78481173257455</v>
      </c>
      <c r="AP309" s="83"/>
      <c r="AQ309" s="84">
        <v>10513.092592592591</v>
      </c>
      <c r="AR309" s="83"/>
      <c r="AS309" s="211"/>
      <c r="AT309" s="119">
        <v>-85423.851755416574</v>
      </c>
      <c r="AU309" s="119">
        <v>-38043.452490000003</v>
      </c>
      <c r="AV309" s="119">
        <v>-1019.595917</v>
      </c>
      <c r="AW309" s="119">
        <v>-14402</v>
      </c>
      <c r="AX309" s="120">
        <v>-31964.261901999998</v>
      </c>
    </row>
    <row r="310" spans="1:50">
      <c r="A310" s="54">
        <v>941</v>
      </c>
      <c r="B310" s="55">
        <v>1721</v>
      </c>
      <c r="C310" s="57">
        <v>942</v>
      </c>
      <c r="D310" s="56" t="s">
        <v>66</v>
      </c>
      <c r="E310" s="67">
        <v>2421</v>
      </c>
      <c r="F310" s="67">
        <v>4602317</v>
      </c>
      <c r="G310" s="68">
        <v>1.7299999999999998</v>
      </c>
      <c r="H310" s="67">
        <v>2660298.8439306361</v>
      </c>
      <c r="I310" s="67">
        <v>414817.66666666669</v>
      </c>
      <c r="J310" s="60">
        <v>0</v>
      </c>
      <c r="K310" s="69">
        <v>1.65</v>
      </c>
      <c r="L310" s="67">
        <v>4389493.0924855499</v>
      </c>
      <c r="M310" s="67">
        <v>429052.25</v>
      </c>
      <c r="N310" s="67">
        <v>4818545.3424855489</v>
      </c>
      <c r="O310" s="70">
        <v>1990.3119960700326</v>
      </c>
      <c r="P310" s="70">
        <v>2588.4423122528119</v>
      </c>
      <c r="Q310" s="70">
        <v>76.892267857335185</v>
      </c>
      <c r="R310" s="71">
        <v>535787.19332704833</v>
      </c>
      <c r="S310" s="72">
        <v>221.30821698762838</v>
      </c>
      <c r="T310" s="73">
        <v>85.442128750121185</v>
      </c>
      <c r="U310" s="71">
        <v>34960</v>
      </c>
      <c r="V310" s="72">
        <v>14.440313919867823</v>
      </c>
      <c r="W310" s="74">
        <v>86.00000534839468</v>
      </c>
      <c r="X310" s="75">
        <v>0</v>
      </c>
      <c r="Y310" s="76">
        <v>0</v>
      </c>
      <c r="Z310" s="77">
        <v>34960</v>
      </c>
      <c r="AA310" s="78">
        <v>14.440313919867823</v>
      </c>
      <c r="AB310" s="79">
        <v>86.00000534839468</v>
      </c>
      <c r="AC310" s="71">
        <v>570747.19332704833</v>
      </c>
      <c r="AD310" s="72">
        <v>235.74853090749622</v>
      </c>
      <c r="AE310" s="74">
        <v>86.00000534839468</v>
      </c>
      <c r="AF310" s="80"/>
      <c r="AG310" s="81">
        <v>0</v>
      </c>
      <c r="AH310" s="80"/>
      <c r="AI310" s="71">
        <v>0</v>
      </c>
      <c r="AJ310" s="72">
        <v>76.892267857335185</v>
      </c>
      <c r="AK310" s="72">
        <v>0</v>
      </c>
      <c r="AL310" s="82">
        <v>0</v>
      </c>
      <c r="AM310" s="131">
        <v>0</v>
      </c>
      <c r="AN310" s="83"/>
      <c r="AO310" s="84">
        <v>11975.19611564542</v>
      </c>
      <c r="AP310" s="83"/>
      <c r="AQ310" s="84">
        <v>266029.88439306355</v>
      </c>
      <c r="AR310" s="83"/>
      <c r="AS310" s="211"/>
      <c r="AT310" s="119">
        <v>-1211511.2151900551</v>
      </c>
      <c r="AU310" s="119">
        <v>-539545.67030700005</v>
      </c>
      <c r="AV310" s="119">
        <v>-14460.269151</v>
      </c>
      <c r="AW310" s="119">
        <v>-267776</v>
      </c>
      <c r="AX310" s="120">
        <v>-453328.44379200001</v>
      </c>
    </row>
    <row r="311" spans="1:50">
      <c r="A311" s="54">
        <v>942</v>
      </c>
      <c r="B311" s="55">
        <v>1722</v>
      </c>
      <c r="C311" s="57">
        <v>942</v>
      </c>
      <c r="D311" s="56" t="s">
        <v>67</v>
      </c>
      <c r="E311" s="67">
        <v>43468</v>
      </c>
      <c r="F311" s="67">
        <v>107583044.33333333</v>
      </c>
      <c r="G311" s="68">
        <v>1.72</v>
      </c>
      <c r="H311" s="67">
        <v>62548281.589147292</v>
      </c>
      <c r="I311" s="67">
        <v>9103483.333333334</v>
      </c>
      <c r="J311" s="60">
        <v>5478000</v>
      </c>
      <c r="K311" s="69">
        <v>1.65</v>
      </c>
      <c r="L311" s="67">
        <v>97949606.482558131</v>
      </c>
      <c r="M311" s="67">
        <v>9310632.8625000007</v>
      </c>
      <c r="N311" s="67">
        <v>107260239.34505813</v>
      </c>
      <c r="O311" s="70">
        <v>2467.5678509491609</v>
      </c>
      <c r="P311" s="70">
        <v>2588.4423122528119</v>
      </c>
      <c r="Q311" s="70">
        <v>95.330223867401941</v>
      </c>
      <c r="R311" s="71">
        <v>1944043.30106043</v>
      </c>
      <c r="S311" s="72">
        <v>44.723550682350925</v>
      </c>
      <c r="T311" s="73">
        <v>97.058041036463223</v>
      </c>
      <c r="U311" s="71">
        <v>0</v>
      </c>
      <c r="V311" s="72">
        <v>0</v>
      </c>
      <c r="W311" s="74">
        <v>97.058041036463223</v>
      </c>
      <c r="X311" s="75">
        <v>0</v>
      </c>
      <c r="Y311" s="76">
        <v>0</v>
      </c>
      <c r="Z311" s="77">
        <v>0</v>
      </c>
      <c r="AA311" s="78">
        <v>0</v>
      </c>
      <c r="AB311" s="79">
        <v>97.058041036463223</v>
      </c>
      <c r="AC311" s="71">
        <v>1944043.30106043</v>
      </c>
      <c r="AD311" s="72">
        <v>44.723550682350925</v>
      </c>
      <c r="AE311" s="74">
        <v>97.058041036463223</v>
      </c>
      <c r="AF311" s="80"/>
      <c r="AG311" s="81">
        <v>9357000</v>
      </c>
      <c r="AH311" s="80"/>
      <c r="AI311" s="71">
        <v>0</v>
      </c>
      <c r="AJ311" s="72">
        <v>95.330223867401941</v>
      </c>
      <c r="AK311" s="72">
        <v>0</v>
      </c>
      <c r="AL311" s="82">
        <v>0</v>
      </c>
      <c r="AM311" s="131">
        <v>0</v>
      </c>
      <c r="AN311" s="83"/>
      <c r="AO311" s="84">
        <v>578582.26652526308</v>
      </c>
      <c r="AP311" s="83"/>
      <c r="AQ311" s="84">
        <v>6254828.15891473</v>
      </c>
      <c r="AR311" s="83"/>
      <c r="AS311" s="211"/>
      <c r="AT311" s="119">
        <v>-21894133.204913266</v>
      </c>
      <c r="AU311" s="119">
        <v>-9750536.8730619997</v>
      </c>
      <c r="AV311" s="119">
        <v>-261322.433506</v>
      </c>
      <c r="AW311" s="119">
        <v>-6556598</v>
      </c>
      <c r="AX311" s="120">
        <v>-8192440.325375</v>
      </c>
    </row>
    <row r="312" spans="1:50">
      <c r="A312" s="54">
        <v>943</v>
      </c>
      <c r="B312" s="55">
        <v>1723</v>
      </c>
      <c r="C312" s="57"/>
      <c r="D312" s="56" t="s">
        <v>68</v>
      </c>
      <c r="E312" s="67">
        <v>679.33333333333337</v>
      </c>
      <c r="F312" s="67">
        <v>1130690.3333333333</v>
      </c>
      <c r="G312" s="68">
        <v>2.0333333333333332</v>
      </c>
      <c r="H312" s="67">
        <v>555506.89682539681</v>
      </c>
      <c r="I312" s="67">
        <v>97508</v>
      </c>
      <c r="J312" s="60">
        <v>0</v>
      </c>
      <c r="K312" s="69">
        <v>1.65</v>
      </c>
      <c r="L312" s="67">
        <v>916586.37976190459</v>
      </c>
      <c r="M312" s="67">
        <v>98795.841666666674</v>
      </c>
      <c r="N312" s="67">
        <v>1015382.2214285713</v>
      </c>
      <c r="O312" s="70">
        <v>1494.6745163325386</v>
      </c>
      <c r="P312" s="70">
        <v>2588.4423122528119</v>
      </c>
      <c r="Q312" s="70">
        <v>57.744169505236961</v>
      </c>
      <c r="R312" s="71">
        <v>274922.18139721378</v>
      </c>
      <c r="S312" s="72">
        <v>404.6940844905011</v>
      </c>
      <c r="T312" s="73">
        <v>73.378826788299293</v>
      </c>
      <c r="U312" s="71">
        <v>221933</v>
      </c>
      <c r="V312" s="72">
        <v>326.69234543670262</v>
      </c>
      <c r="W312" s="74">
        <v>86.000021546639118</v>
      </c>
      <c r="X312" s="75">
        <v>0</v>
      </c>
      <c r="Y312" s="76">
        <v>0</v>
      </c>
      <c r="Z312" s="77">
        <v>221933</v>
      </c>
      <c r="AA312" s="78">
        <v>326.69234543670262</v>
      </c>
      <c r="AB312" s="79">
        <v>86.000021546639118</v>
      </c>
      <c r="AC312" s="71">
        <v>496855.18139721378</v>
      </c>
      <c r="AD312" s="72">
        <v>731.38642992720372</v>
      </c>
      <c r="AE312" s="74">
        <v>86.000021546639118</v>
      </c>
      <c r="AF312" s="80"/>
      <c r="AG312" s="81">
        <v>0</v>
      </c>
      <c r="AH312" s="80"/>
      <c r="AI312" s="71">
        <v>5319.7324876561233</v>
      </c>
      <c r="AJ312" s="72">
        <v>57.744169505236961</v>
      </c>
      <c r="AK312" s="72">
        <v>0</v>
      </c>
      <c r="AL312" s="82">
        <v>0</v>
      </c>
      <c r="AM312" s="131">
        <v>5319.7324876561233</v>
      </c>
      <c r="AN312" s="83"/>
      <c r="AO312" s="84">
        <v>3107.6759268528899</v>
      </c>
      <c r="AP312" s="83"/>
      <c r="AQ312" s="84">
        <v>55550.689682539676</v>
      </c>
      <c r="AR312" s="83"/>
      <c r="AS312" s="211"/>
      <c r="AT312" s="119">
        <v>-342700.39351290651</v>
      </c>
      <c r="AU312" s="119">
        <v>-152621.37998699999</v>
      </c>
      <c r="AV312" s="119">
        <v>-4090.3789139999999</v>
      </c>
      <c r="AW312" s="119">
        <v>-46199</v>
      </c>
      <c r="AX312" s="120">
        <v>-128233.097746</v>
      </c>
    </row>
    <row r="313" spans="1:50">
      <c r="A313" s="54">
        <v>944</v>
      </c>
      <c r="B313" s="55">
        <v>1724</v>
      </c>
      <c r="C313" s="57">
        <v>942</v>
      </c>
      <c r="D313" s="56" t="s">
        <v>69</v>
      </c>
      <c r="E313" s="67">
        <v>5914.666666666667</v>
      </c>
      <c r="F313" s="67">
        <v>11413211.333333334</v>
      </c>
      <c r="G313" s="68">
        <v>1.5066666666666666</v>
      </c>
      <c r="H313" s="67">
        <v>7574657.4739212887</v>
      </c>
      <c r="I313" s="67">
        <v>1235988</v>
      </c>
      <c r="J313" s="60">
        <v>0</v>
      </c>
      <c r="K313" s="69">
        <v>1.65</v>
      </c>
      <c r="L313" s="67">
        <v>12498184.831970125</v>
      </c>
      <c r="M313" s="67">
        <v>1384935.61</v>
      </c>
      <c r="N313" s="67">
        <v>13883120.441970127</v>
      </c>
      <c r="O313" s="70">
        <v>2347.2363235972934</v>
      </c>
      <c r="P313" s="70">
        <v>2588.4423122528119</v>
      </c>
      <c r="Q313" s="70">
        <v>90.681423050700005</v>
      </c>
      <c r="R313" s="71">
        <v>527861.61773343384</v>
      </c>
      <c r="S313" s="72">
        <v>89.246215802541784</v>
      </c>
      <c r="T313" s="73">
        <v>94.129296521941001</v>
      </c>
      <c r="U313" s="71">
        <v>0</v>
      </c>
      <c r="V313" s="72">
        <v>0</v>
      </c>
      <c r="W313" s="74">
        <v>94.129296521941001</v>
      </c>
      <c r="X313" s="75">
        <v>0</v>
      </c>
      <c r="Y313" s="76">
        <v>0</v>
      </c>
      <c r="Z313" s="77">
        <v>0</v>
      </c>
      <c r="AA313" s="78">
        <v>0</v>
      </c>
      <c r="AB313" s="79">
        <v>94.129296521941001</v>
      </c>
      <c r="AC313" s="71">
        <v>527861.61773343384</v>
      </c>
      <c r="AD313" s="72">
        <v>89.246215802541784</v>
      </c>
      <c r="AE313" s="74">
        <v>94.129296521941001</v>
      </c>
      <c r="AF313" s="80"/>
      <c r="AG313" s="81">
        <v>0</v>
      </c>
      <c r="AH313" s="80"/>
      <c r="AI313" s="71">
        <v>0</v>
      </c>
      <c r="AJ313" s="72">
        <v>90.681423050700005</v>
      </c>
      <c r="AK313" s="72">
        <v>0</v>
      </c>
      <c r="AL313" s="82">
        <v>0</v>
      </c>
      <c r="AM313" s="131">
        <v>0</v>
      </c>
      <c r="AN313" s="83"/>
      <c r="AO313" s="84">
        <v>53889.241474952447</v>
      </c>
      <c r="AP313" s="83"/>
      <c r="AQ313" s="84">
        <v>757465.74739212904</v>
      </c>
      <c r="AR313" s="83"/>
      <c r="AS313" s="211"/>
      <c r="AT313" s="119">
        <v>-2953152.8045093128</v>
      </c>
      <c r="AU313" s="119">
        <v>-1315184.531064</v>
      </c>
      <c r="AV313" s="119">
        <v>-35248.030610000002</v>
      </c>
      <c r="AW313" s="119">
        <v>-405768</v>
      </c>
      <c r="AX313" s="120">
        <v>-1105023.336445</v>
      </c>
    </row>
    <row r="314" spans="1:50">
      <c r="A314" s="54">
        <v>945</v>
      </c>
      <c r="B314" s="55">
        <v>1725</v>
      </c>
      <c r="C314" s="57"/>
      <c r="D314" s="56" t="s">
        <v>70</v>
      </c>
      <c r="E314" s="67">
        <v>973</v>
      </c>
      <c r="F314" s="67">
        <v>1646395</v>
      </c>
      <c r="G314" s="68">
        <v>1.8333333333333333</v>
      </c>
      <c r="H314" s="67">
        <v>897258.45345345337</v>
      </c>
      <c r="I314" s="67">
        <v>150152.33333333334</v>
      </c>
      <c r="J314" s="60">
        <v>0</v>
      </c>
      <c r="K314" s="69">
        <v>1.65</v>
      </c>
      <c r="L314" s="67">
        <v>1480476.4481981981</v>
      </c>
      <c r="M314" s="67">
        <v>150517.32083333333</v>
      </c>
      <c r="N314" s="67">
        <v>1630993.7690315312</v>
      </c>
      <c r="O314" s="70">
        <v>1676.2525889327144</v>
      </c>
      <c r="P314" s="70">
        <v>2588.4423122528119</v>
      </c>
      <c r="Q314" s="70">
        <v>64.759124860457604</v>
      </c>
      <c r="R314" s="71">
        <v>328397.42229246837</v>
      </c>
      <c r="S314" s="72">
        <v>337.51019762843617</v>
      </c>
      <c r="T314" s="73">
        <v>77.798248662088298</v>
      </c>
      <c r="U314" s="71">
        <v>206566</v>
      </c>
      <c r="V314" s="72">
        <v>212.29804727646453</v>
      </c>
      <c r="W314" s="74">
        <v>86.00001720340434</v>
      </c>
      <c r="X314" s="75">
        <v>0</v>
      </c>
      <c r="Y314" s="76">
        <v>0</v>
      </c>
      <c r="Z314" s="77">
        <v>206566</v>
      </c>
      <c r="AA314" s="78">
        <v>212.29804727646453</v>
      </c>
      <c r="AB314" s="79">
        <v>86.00001720340434</v>
      </c>
      <c r="AC314" s="71">
        <v>534963.42229246837</v>
      </c>
      <c r="AD314" s="72">
        <v>549.80824490490068</v>
      </c>
      <c r="AE314" s="74">
        <v>86.00001720340434</v>
      </c>
      <c r="AF314" s="80"/>
      <c r="AG314" s="81">
        <v>0</v>
      </c>
      <c r="AH314" s="80"/>
      <c r="AI314" s="71">
        <v>35142.010451643524</v>
      </c>
      <c r="AJ314" s="72">
        <v>64.759124860457604</v>
      </c>
      <c r="AK314" s="72">
        <v>0</v>
      </c>
      <c r="AL314" s="82">
        <v>0</v>
      </c>
      <c r="AM314" s="131">
        <v>35142.010451643524</v>
      </c>
      <c r="AN314" s="83"/>
      <c r="AO314" s="84">
        <v>5194.5817441587551</v>
      </c>
      <c r="AP314" s="83"/>
      <c r="AQ314" s="84">
        <v>89725.84534534534</v>
      </c>
      <c r="AR314" s="83"/>
      <c r="AS314" s="211"/>
      <c r="AT314" s="119">
        <v>-497970.80640951655</v>
      </c>
      <c r="AU314" s="119">
        <v>-221770.94951199999</v>
      </c>
      <c r="AV314" s="119">
        <v>-5943.6444330000004</v>
      </c>
      <c r="AW314" s="119">
        <v>-89516</v>
      </c>
      <c r="AX314" s="120">
        <v>-186332.84437899999</v>
      </c>
    </row>
    <row r="315" spans="1:50">
      <c r="A315" s="54">
        <v>946</v>
      </c>
      <c r="B315" s="55">
        <v>1726</v>
      </c>
      <c r="C315" s="57"/>
      <c r="D315" s="56" t="s">
        <v>71</v>
      </c>
      <c r="E315" s="67">
        <v>236</v>
      </c>
      <c r="F315" s="67">
        <v>285879.33333333331</v>
      </c>
      <c r="G315" s="68">
        <v>1.84</v>
      </c>
      <c r="H315" s="67">
        <v>155369.20289855075</v>
      </c>
      <c r="I315" s="67">
        <v>30729</v>
      </c>
      <c r="J315" s="60">
        <v>0</v>
      </c>
      <c r="K315" s="69">
        <v>1.65</v>
      </c>
      <c r="L315" s="67">
        <v>256359.18478260867</v>
      </c>
      <c r="M315" s="67">
        <v>25659.587499999998</v>
      </c>
      <c r="N315" s="67">
        <v>282018.77228260867</v>
      </c>
      <c r="O315" s="70">
        <v>1194.9947978076639</v>
      </c>
      <c r="P315" s="70">
        <v>2588.4423122528119</v>
      </c>
      <c r="Q315" s="70">
        <v>46.166560952545161</v>
      </c>
      <c r="R315" s="71">
        <v>121675.83696135033</v>
      </c>
      <c r="S315" s="72">
        <v>515.5755803447048</v>
      </c>
      <c r="T315" s="73">
        <v>66.084933400103452</v>
      </c>
      <c r="U315" s="71">
        <v>121656</v>
      </c>
      <c r="V315" s="72">
        <v>515.49152542372883</v>
      </c>
      <c r="W315" s="74">
        <v>86.000058530903772</v>
      </c>
      <c r="X315" s="75">
        <v>0</v>
      </c>
      <c r="Y315" s="76">
        <v>0</v>
      </c>
      <c r="Z315" s="77">
        <v>121656</v>
      </c>
      <c r="AA315" s="78">
        <v>515.49152542372883</v>
      </c>
      <c r="AB315" s="79">
        <v>86.000058530903772</v>
      </c>
      <c r="AC315" s="71">
        <v>243331.83696135035</v>
      </c>
      <c r="AD315" s="72">
        <v>1031.0671057684335</v>
      </c>
      <c r="AE315" s="74">
        <v>86.000058530903772</v>
      </c>
      <c r="AF315" s="80"/>
      <c r="AG315" s="81">
        <v>0</v>
      </c>
      <c r="AH315" s="80"/>
      <c r="AI315" s="71">
        <v>79177.108750884159</v>
      </c>
      <c r="AJ315" s="72">
        <v>46.166560952545161</v>
      </c>
      <c r="AK315" s="72">
        <v>0</v>
      </c>
      <c r="AL315" s="82">
        <v>0</v>
      </c>
      <c r="AM315" s="131">
        <v>79177.108750884159</v>
      </c>
      <c r="AN315" s="83"/>
      <c r="AO315" s="84">
        <v>2292.5941066710466</v>
      </c>
      <c r="AP315" s="83"/>
      <c r="AQ315" s="84">
        <v>15536.920289855072</v>
      </c>
      <c r="AR315" s="83"/>
      <c r="AS315" s="211"/>
      <c r="AT315" s="119">
        <v>-118085.9127207229</v>
      </c>
      <c r="AU315" s="119">
        <v>-52589.478440999999</v>
      </c>
      <c r="AV315" s="119">
        <v>-1409.441415</v>
      </c>
      <c r="AW315" s="119">
        <v>-16359</v>
      </c>
      <c r="AX315" s="120">
        <v>-44185.891452000003</v>
      </c>
    </row>
    <row r="316" spans="1:50">
      <c r="A316" s="54">
        <v>947</v>
      </c>
      <c r="B316" s="55">
        <v>1727</v>
      </c>
      <c r="C316" s="57"/>
      <c r="D316" s="56" t="s">
        <v>72</v>
      </c>
      <c r="E316" s="67">
        <v>322</v>
      </c>
      <c r="F316" s="67">
        <v>563070.33333333337</v>
      </c>
      <c r="G316" s="68">
        <v>1.8500000000000003</v>
      </c>
      <c r="H316" s="67">
        <v>304362.34234234231</v>
      </c>
      <c r="I316" s="67">
        <v>75807</v>
      </c>
      <c r="J316" s="60">
        <v>0</v>
      </c>
      <c r="K316" s="69">
        <v>1.65</v>
      </c>
      <c r="L316" s="67">
        <v>502197.86486486485</v>
      </c>
      <c r="M316" s="67">
        <v>71187.3125</v>
      </c>
      <c r="N316" s="67">
        <v>573385.17736486485</v>
      </c>
      <c r="O316" s="70">
        <v>1780.6993085865367</v>
      </c>
      <c r="P316" s="70">
        <v>2588.4423122528119</v>
      </c>
      <c r="Q316" s="70">
        <v>68.79424355556651</v>
      </c>
      <c r="R316" s="71">
        <v>96234.501456800033</v>
      </c>
      <c r="S316" s="72">
        <v>298.86491135652182</v>
      </c>
      <c r="T316" s="73">
        <v>80.3403734400069</v>
      </c>
      <c r="U316" s="71">
        <v>47172</v>
      </c>
      <c r="V316" s="72">
        <v>146.49689440993788</v>
      </c>
      <c r="W316" s="74">
        <v>86.00002804063179</v>
      </c>
      <c r="X316" s="75">
        <v>0</v>
      </c>
      <c r="Y316" s="76">
        <v>0</v>
      </c>
      <c r="Z316" s="77">
        <v>47172</v>
      </c>
      <c r="AA316" s="78">
        <v>146.49689440993788</v>
      </c>
      <c r="AB316" s="79">
        <v>86.00002804063179</v>
      </c>
      <c r="AC316" s="71">
        <v>143406.50145680003</v>
      </c>
      <c r="AD316" s="72">
        <v>445.36180576645972</v>
      </c>
      <c r="AE316" s="74">
        <v>86.00002804063179</v>
      </c>
      <c r="AF316" s="80"/>
      <c r="AG316" s="81">
        <v>0</v>
      </c>
      <c r="AH316" s="80"/>
      <c r="AI316" s="71">
        <v>16233.902338317201</v>
      </c>
      <c r="AJ316" s="72">
        <v>68.79424355556651</v>
      </c>
      <c r="AK316" s="72">
        <v>0</v>
      </c>
      <c r="AL316" s="82">
        <v>0</v>
      </c>
      <c r="AM316" s="131">
        <v>16233.902338317201</v>
      </c>
      <c r="AN316" s="83"/>
      <c r="AO316" s="84">
        <v>1416.845839828092</v>
      </c>
      <c r="AP316" s="83"/>
      <c r="AQ316" s="84">
        <v>30436.234234234231</v>
      </c>
      <c r="AR316" s="83"/>
      <c r="AS316" s="211"/>
      <c r="AT316" s="119">
        <v>-165320.27780901207</v>
      </c>
      <c r="AU316" s="119">
        <v>-73625.269818000001</v>
      </c>
      <c r="AV316" s="119">
        <v>-1973.2179799999999</v>
      </c>
      <c r="AW316" s="119">
        <v>-27677</v>
      </c>
      <c r="AX316" s="120">
        <v>-61860.248033000003</v>
      </c>
    </row>
    <row r="317" spans="1:50">
      <c r="A317" s="54">
        <v>948</v>
      </c>
      <c r="B317" s="55">
        <v>1728</v>
      </c>
      <c r="C317" s="57"/>
      <c r="D317" s="56" t="s">
        <v>73</v>
      </c>
      <c r="E317" s="67">
        <v>777.33333333333337</v>
      </c>
      <c r="F317" s="67">
        <v>1091585.6666666667</v>
      </c>
      <c r="G317" s="68">
        <v>1.7</v>
      </c>
      <c r="H317" s="67">
        <v>642109.21568627458</v>
      </c>
      <c r="I317" s="67">
        <v>116965.33333333333</v>
      </c>
      <c r="J317" s="60">
        <v>0</v>
      </c>
      <c r="K317" s="69">
        <v>1.65</v>
      </c>
      <c r="L317" s="67">
        <v>1059480.205882353</v>
      </c>
      <c r="M317" s="67">
        <v>118794.64583333333</v>
      </c>
      <c r="N317" s="67">
        <v>1178274.8517156863</v>
      </c>
      <c r="O317" s="70">
        <v>1515.7909756205227</v>
      </c>
      <c r="P317" s="70">
        <v>2588.4423122528119</v>
      </c>
      <c r="Q317" s="70">
        <v>58.559967453988826</v>
      </c>
      <c r="R317" s="71">
        <v>308508.8264332682</v>
      </c>
      <c r="S317" s="72">
        <v>396.88099455394706</v>
      </c>
      <c r="T317" s="73">
        <v>73.892779496012963</v>
      </c>
      <c r="U317" s="71">
        <v>243607</v>
      </c>
      <c r="V317" s="72">
        <v>313.38807890222984</v>
      </c>
      <c r="W317" s="74">
        <v>85.999986885521167</v>
      </c>
      <c r="X317" s="75">
        <v>0</v>
      </c>
      <c r="Y317" s="76">
        <v>0</v>
      </c>
      <c r="Z317" s="77">
        <v>243607</v>
      </c>
      <c r="AA317" s="78">
        <v>313.38807890222984</v>
      </c>
      <c r="AB317" s="79">
        <v>85.999986885521167</v>
      </c>
      <c r="AC317" s="71">
        <v>552115.82643326814</v>
      </c>
      <c r="AD317" s="72">
        <v>710.2690734561769</v>
      </c>
      <c r="AE317" s="74">
        <v>85.999986885521167</v>
      </c>
      <c r="AF317" s="80"/>
      <c r="AG317" s="81">
        <v>0</v>
      </c>
      <c r="AH317" s="80"/>
      <c r="AI317" s="71">
        <v>0</v>
      </c>
      <c r="AJ317" s="72">
        <v>58.559967453988826</v>
      </c>
      <c r="AK317" s="72">
        <v>0</v>
      </c>
      <c r="AL317" s="82">
        <v>0</v>
      </c>
      <c r="AM317" s="131">
        <v>0</v>
      </c>
      <c r="AN317" s="83"/>
      <c r="AO317" s="84">
        <v>3443.4419836032039</v>
      </c>
      <c r="AP317" s="83"/>
      <c r="AQ317" s="84">
        <v>64210.921568627447</v>
      </c>
      <c r="AR317" s="83"/>
      <c r="AS317" s="211"/>
      <c r="AT317" s="119">
        <v>-385914.81263623486</v>
      </c>
      <c r="AU317" s="119">
        <v>-171866.89124699999</v>
      </c>
      <c r="AV317" s="119">
        <v>-4606.1744950000002</v>
      </c>
      <c r="AW317" s="119">
        <v>-57665</v>
      </c>
      <c r="AX317" s="120">
        <v>-144403.25376699999</v>
      </c>
    </row>
    <row r="318" spans="1:50">
      <c r="A318" s="54">
        <v>951</v>
      </c>
      <c r="B318" s="55">
        <v>4401</v>
      </c>
      <c r="C318" s="57"/>
      <c r="D318" s="56" t="s">
        <v>212</v>
      </c>
      <c r="E318" s="67">
        <v>1134</v>
      </c>
      <c r="F318" s="67">
        <v>1763749.6666666667</v>
      </c>
      <c r="G318" s="68">
        <v>1.74</v>
      </c>
      <c r="H318" s="67">
        <v>1013649.233716475</v>
      </c>
      <c r="I318" s="67">
        <v>154608.33333333334</v>
      </c>
      <c r="J318" s="60">
        <v>0</v>
      </c>
      <c r="K318" s="69">
        <v>1.65</v>
      </c>
      <c r="L318" s="67">
        <v>1672521.2356321837</v>
      </c>
      <c r="M318" s="67">
        <v>191373.77916666667</v>
      </c>
      <c r="N318" s="67">
        <v>1863895.0147988505</v>
      </c>
      <c r="O318" s="70">
        <v>1643.6463975298504</v>
      </c>
      <c r="P318" s="70">
        <v>2588.4423122528119</v>
      </c>
      <c r="Q318" s="70">
        <v>63.499440947529841</v>
      </c>
      <c r="R318" s="71">
        <v>396417.46989946032</v>
      </c>
      <c r="S318" s="72">
        <v>349.57448844749587</v>
      </c>
      <c r="T318" s="73">
        <v>77.004647796943814</v>
      </c>
      <c r="U318" s="71">
        <v>264040</v>
      </c>
      <c r="V318" s="72">
        <v>232.83950617283949</v>
      </c>
      <c r="W318" s="74">
        <v>86.000000139573061</v>
      </c>
      <c r="X318" s="75">
        <v>0</v>
      </c>
      <c r="Y318" s="76">
        <v>0</v>
      </c>
      <c r="Z318" s="77">
        <v>264040</v>
      </c>
      <c r="AA318" s="78">
        <v>232.83950617283949</v>
      </c>
      <c r="AB318" s="79">
        <v>86.000000139573061</v>
      </c>
      <c r="AC318" s="71">
        <v>660457.46989946032</v>
      </c>
      <c r="AD318" s="72">
        <v>582.41399462033542</v>
      </c>
      <c r="AE318" s="74">
        <v>86.000000139573061</v>
      </c>
      <c r="AF318" s="80"/>
      <c r="AG318" s="81">
        <v>0</v>
      </c>
      <c r="AH318" s="80"/>
      <c r="AI318" s="71">
        <v>118681.58555680134</v>
      </c>
      <c r="AJ318" s="72">
        <v>63.499440947529841</v>
      </c>
      <c r="AK318" s="72">
        <v>0</v>
      </c>
      <c r="AL318" s="82">
        <v>0</v>
      </c>
      <c r="AM318" s="131">
        <v>118681.58555680134</v>
      </c>
      <c r="AN318" s="83"/>
      <c r="AO318" s="84">
        <v>9470.1484359364113</v>
      </c>
      <c r="AP318" s="83"/>
      <c r="AQ318" s="84">
        <v>101364.9233716475</v>
      </c>
      <c r="AR318" s="83"/>
      <c r="AS318" s="211"/>
      <c r="AT318" s="119">
        <v>-563294.92834012921</v>
      </c>
      <c r="AU318" s="119">
        <v>-250863.00141600001</v>
      </c>
      <c r="AV318" s="119">
        <v>-6723.3354289999997</v>
      </c>
      <c r="AW318" s="119">
        <v>-85142</v>
      </c>
      <c r="AX318" s="120">
        <v>-210776.10347999999</v>
      </c>
    </row>
    <row r="319" spans="1:50">
      <c r="A319" s="54">
        <v>952</v>
      </c>
      <c r="B319" s="55">
        <v>4402</v>
      </c>
      <c r="C319" s="57"/>
      <c r="D319" s="56" t="s">
        <v>213</v>
      </c>
      <c r="E319" s="67">
        <v>1069</v>
      </c>
      <c r="F319" s="67">
        <v>1629560.3333333333</v>
      </c>
      <c r="G319" s="68">
        <v>1.8566666666666667</v>
      </c>
      <c r="H319" s="67">
        <v>877631.56966490299</v>
      </c>
      <c r="I319" s="67">
        <v>138850.66666666666</v>
      </c>
      <c r="J319" s="60">
        <v>0</v>
      </c>
      <c r="K319" s="69">
        <v>1.65</v>
      </c>
      <c r="L319" s="67">
        <v>1448092.0899470898</v>
      </c>
      <c r="M319" s="67">
        <v>157927.96666666667</v>
      </c>
      <c r="N319" s="67">
        <v>1606020.0566137563</v>
      </c>
      <c r="O319" s="70">
        <v>1502.3573962710536</v>
      </c>
      <c r="P319" s="70">
        <v>2588.4423122528119</v>
      </c>
      <c r="Q319" s="70">
        <v>58.040984307797821</v>
      </c>
      <c r="R319" s="71">
        <v>429579.16681826487</v>
      </c>
      <c r="S319" s="72">
        <v>401.8514189132506</v>
      </c>
      <c r="T319" s="73">
        <v>73.565820113912636</v>
      </c>
      <c r="U319" s="71">
        <v>344059</v>
      </c>
      <c r="V319" s="72">
        <v>321.85126286248828</v>
      </c>
      <c r="W319" s="74">
        <v>85.99998800473071</v>
      </c>
      <c r="X319" s="75">
        <v>0</v>
      </c>
      <c r="Y319" s="76">
        <v>0</v>
      </c>
      <c r="Z319" s="77">
        <v>344059</v>
      </c>
      <c r="AA319" s="78">
        <v>321.85126286248828</v>
      </c>
      <c r="AB319" s="79">
        <v>85.99998800473071</v>
      </c>
      <c r="AC319" s="71">
        <v>773638.16681826487</v>
      </c>
      <c r="AD319" s="72">
        <v>723.70268177573894</v>
      </c>
      <c r="AE319" s="74">
        <v>85.99998800473071</v>
      </c>
      <c r="AF319" s="80"/>
      <c r="AG319" s="81">
        <v>0</v>
      </c>
      <c r="AH319" s="80"/>
      <c r="AI319" s="71">
        <v>201500.55030890557</v>
      </c>
      <c r="AJ319" s="72">
        <v>58.040984307797821</v>
      </c>
      <c r="AK319" s="72">
        <v>0</v>
      </c>
      <c r="AL319" s="82">
        <v>0</v>
      </c>
      <c r="AM319" s="131">
        <v>201500.55030890557</v>
      </c>
      <c r="AN319" s="83"/>
      <c r="AO319" s="84">
        <v>6088.8722041132723</v>
      </c>
      <c r="AP319" s="83"/>
      <c r="AQ319" s="84">
        <v>87763.156966490307</v>
      </c>
      <c r="AR319" s="83"/>
      <c r="AS319" s="211"/>
      <c r="AT319" s="119">
        <v>-537165.27956788416</v>
      </c>
      <c r="AU319" s="119">
        <v>-239226.180655</v>
      </c>
      <c r="AV319" s="119">
        <v>-6411.4590310000003</v>
      </c>
      <c r="AW319" s="119">
        <v>-62566</v>
      </c>
      <c r="AX319" s="120">
        <v>-200998.79983999999</v>
      </c>
    </row>
    <row r="320" spans="1:50">
      <c r="A320" s="54">
        <v>953</v>
      </c>
      <c r="B320" s="55">
        <v>4403</v>
      </c>
      <c r="C320" s="57"/>
      <c r="D320" s="56" t="s">
        <v>214</v>
      </c>
      <c r="E320" s="67">
        <v>1385.6666666666667</v>
      </c>
      <c r="F320" s="67">
        <v>1882267.3333333333</v>
      </c>
      <c r="G320" s="68">
        <v>1.8999999999999997</v>
      </c>
      <c r="H320" s="67">
        <v>990667.01754385966</v>
      </c>
      <c r="I320" s="67">
        <v>181074.66666666666</v>
      </c>
      <c r="J320" s="60">
        <v>0</v>
      </c>
      <c r="K320" s="69">
        <v>1.65</v>
      </c>
      <c r="L320" s="67">
        <v>1634600.5789473683</v>
      </c>
      <c r="M320" s="67">
        <v>183981.95833333334</v>
      </c>
      <c r="N320" s="67">
        <v>1818582.5372807018</v>
      </c>
      <c r="O320" s="70">
        <v>1312.424251104668</v>
      </c>
      <c r="P320" s="70">
        <v>2588.4423122528119</v>
      </c>
      <c r="Q320" s="70">
        <v>50.7032451483309</v>
      </c>
      <c r="R320" s="71">
        <v>654210.20655711624</v>
      </c>
      <c r="S320" s="72">
        <v>472.12668262481321</v>
      </c>
      <c r="T320" s="73">
        <v>68.943044443448471</v>
      </c>
      <c r="U320" s="71">
        <v>611785</v>
      </c>
      <c r="V320" s="72">
        <v>441.50950204474378</v>
      </c>
      <c r="W320" s="74">
        <v>86.000001824912474</v>
      </c>
      <c r="X320" s="75">
        <v>0</v>
      </c>
      <c r="Y320" s="76">
        <v>0</v>
      </c>
      <c r="Z320" s="77">
        <v>611785</v>
      </c>
      <c r="AA320" s="78">
        <v>441.50950204474378</v>
      </c>
      <c r="AB320" s="79">
        <v>86.000001824912474</v>
      </c>
      <c r="AC320" s="71">
        <v>1265995.2065571162</v>
      </c>
      <c r="AD320" s="72">
        <v>913.636184669557</v>
      </c>
      <c r="AE320" s="74">
        <v>86.000001824912474</v>
      </c>
      <c r="AF320" s="80"/>
      <c r="AG320" s="81">
        <v>0</v>
      </c>
      <c r="AH320" s="80"/>
      <c r="AI320" s="71">
        <v>95159.031754919153</v>
      </c>
      <c r="AJ320" s="72">
        <v>50.7032451483309</v>
      </c>
      <c r="AK320" s="72">
        <v>0</v>
      </c>
      <c r="AL320" s="82">
        <v>0</v>
      </c>
      <c r="AM320" s="131">
        <v>95159.031754919153</v>
      </c>
      <c r="AN320" s="83"/>
      <c r="AO320" s="84">
        <v>13846.284635155906</v>
      </c>
      <c r="AP320" s="83"/>
      <c r="AQ320" s="84">
        <v>99066.701754385969</v>
      </c>
      <c r="AR320" s="83"/>
      <c r="AS320" s="211"/>
      <c r="AT320" s="119">
        <v>-703490.54386813648</v>
      </c>
      <c r="AU320" s="119">
        <v>-313299.020502</v>
      </c>
      <c r="AV320" s="119">
        <v>-8396.6722570000002</v>
      </c>
      <c r="AW320" s="119">
        <v>-113135</v>
      </c>
      <c r="AX320" s="120">
        <v>-263235.09801299998</v>
      </c>
    </row>
    <row r="321" spans="1:50">
      <c r="A321" s="54">
        <v>954</v>
      </c>
      <c r="B321" s="55">
        <v>4404</v>
      </c>
      <c r="C321" s="57"/>
      <c r="D321" s="56" t="s">
        <v>215</v>
      </c>
      <c r="E321" s="67">
        <v>4791</v>
      </c>
      <c r="F321" s="67">
        <v>8403735.333333334</v>
      </c>
      <c r="G321" s="68">
        <v>1.6499999999999997</v>
      </c>
      <c r="H321" s="67">
        <v>5093172.9292929294</v>
      </c>
      <c r="I321" s="67">
        <v>1035136</v>
      </c>
      <c r="J321" s="60">
        <v>0</v>
      </c>
      <c r="K321" s="69">
        <v>1.65</v>
      </c>
      <c r="L321" s="67">
        <v>8403735.333333334</v>
      </c>
      <c r="M321" s="67">
        <v>1068089.1208333333</v>
      </c>
      <c r="N321" s="67">
        <v>9471824.4541666675</v>
      </c>
      <c r="O321" s="70">
        <v>1977.003643115564</v>
      </c>
      <c r="P321" s="70">
        <v>2588.4423122528119</v>
      </c>
      <c r="Q321" s="70">
        <v>76.378122616721882</v>
      </c>
      <c r="R321" s="71">
        <v>1083878.9856195257</v>
      </c>
      <c r="S321" s="72">
        <v>226.23230758078182</v>
      </c>
      <c r="T321" s="73">
        <v>85.118217248534805</v>
      </c>
      <c r="U321" s="71">
        <v>109352</v>
      </c>
      <c r="V321" s="72">
        <v>22.824462533917764</v>
      </c>
      <c r="W321" s="74">
        <v>86.000000953965454</v>
      </c>
      <c r="X321" s="75">
        <v>0</v>
      </c>
      <c r="Y321" s="76">
        <v>0</v>
      </c>
      <c r="Z321" s="77">
        <v>109352</v>
      </c>
      <c r="AA321" s="78">
        <v>22.824462533917764</v>
      </c>
      <c r="AB321" s="79">
        <v>86.000000953965454</v>
      </c>
      <c r="AC321" s="71">
        <v>1193230.9856195257</v>
      </c>
      <c r="AD321" s="72">
        <v>249.05677011469959</v>
      </c>
      <c r="AE321" s="74">
        <v>86.000000953965454</v>
      </c>
      <c r="AF321" s="80"/>
      <c r="AG321" s="81">
        <v>0</v>
      </c>
      <c r="AH321" s="80"/>
      <c r="AI321" s="71">
        <v>0</v>
      </c>
      <c r="AJ321" s="72">
        <v>76.378122616721882</v>
      </c>
      <c r="AK321" s="72">
        <v>0</v>
      </c>
      <c r="AL321" s="82">
        <v>0</v>
      </c>
      <c r="AM321" s="131">
        <v>0</v>
      </c>
      <c r="AN321" s="83"/>
      <c r="AO321" s="84">
        <v>69707.072243283314</v>
      </c>
      <c r="AP321" s="83"/>
      <c r="AQ321" s="84">
        <v>509317.29292929295</v>
      </c>
      <c r="AR321" s="83"/>
      <c r="AS321" s="211"/>
      <c r="AT321" s="119">
        <v>-2434579.7750293724</v>
      </c>
      <c r="AU321" s="119">
        <v>-1084238.395951</v>
      </c>
      <c r="AV321" s="119">
        <v>-29058.483631999999</v>
      </c>
      <c r="AW321" s="119">
        <v>-346408</v>
      </c>
      <c r="AX321" s="120">
        <v>-910981.46419500001</v>
      </c>
    </row>
    <row r="322" spans="1:50">
      <c r="A322" s="54">
        <v>955</v>
      </c>
      <c r="B322" s="55">
        <v>4405</v>
      </c>
      <c r="C322" s="57"/>
      <c r="D322" s="56" t="s">
        <v>216</v>
      </c>
      <c r="E322" s="67">
        <v>4112</v>
      </c>
      <c r="F322" s="67">
        <v>7256155.666666667</v>
      </c>
      <c r="G322" s="68">
        <v>1.84</v>
      </c>
      <c r="H322" s="67">
        <v>3943562.8623188399</v>
      </c>
      <c r="I322" s="67">
        <v>560327.66666666663</v>
      </c>
      <c r="J322" s="60">
        <v>0</v>
      </c>
      <c r="K322" s="69">
        <v>1.65</v>
      </c>
      <c r="L322" s="67">
        <v>6506878.722826086</v>
      </c>
      <c r="M322" s="67">
        <v>690059.46875000012</v>
      </c>
      <c r="N322" s="67">
        <v>7196938.191576086</v>
      </c>
      <c r="O322" s="70">
        <v>1750.228159429982</v>
      </c>
      <c r="P322" s="70">
        <v>2588.4423122528119</v>
      </c>
      <c r="Q322" s="70">
        <v>67.617043313849152</v>
      </c>
      <c r="R322" s="71">
        <v>1275292.5406707658</v>
      </c>
      <c r="S322" s="72">
        <v>310.13923654444693</v>
      </c>
      <c r="T322" s="73">
        <v>79.598737287724944</v>
      </c>
      <c r="U322" s="71">
        <v>681330</v>
      </c>
      <c r="V322" s="72">
        <v>165.69309338521401</v>
      </c>
      <c r="W322" s="74">
        <v>86.00000389509259</v>
      </c>
      <c r="X322" s="75">
        <v>0</v>
      </c>
      <c r="Y322" s="76">
        <v>0</v>
      </c>
      <c r="Z322" s="77">
        <v>681330</v>
      </c>
      <c r="AA322" s="78">
        <v>165.69309338521401</v>
      </c>
      <c r="AB322" s="79">
        <v>86.00000389509259</v>
      </c>
      <c r="AC322" s="71">
        <v>1956622.5406707658</v>
      </c>
      <c r="AD322" s="72">
        <v>475.83232992966094</v>
      </c>
      <c r="AE322" s="74">
        <v>86.00000389509259</v>
      </c>
      <c r="AF322" s="80"/>
      <c r="AG322" s="81">
        <v>0</v>
      </c>
      <c r="AH322" s="80"/>
      <c r="AI322" s="71">
        <v>123187.6236402513</v>
      </c>
      <c r="AJ322" s="72">
        <v>67.617043313849152</v>
      </c>
      <c r="AK322" s="72">
        <v>0</v>
      </c>
      <c r="AL322" s="82">
        <v>0</v>
      </c>
      <c r="AM322" s="131">
        <v>123187.6236402513</v>
      </c>
      <c r="AN322" s="83"/>
      <c r="AO322" s="84">
        <v>36888.691513780344</v>
      </c>
      <c r="AP322" s="83"/>
      <c r="AQ322" s="84">
        <v>394356.28623188403</v>
      </c>
      <c r="AR322" s="83"/>
      <c r="AS322" s="211"/>
      <c r="AT322" s="119">
        <v>-2082332.0098496838</v>
      </c>
      <c r="AU322" s="119">
        <v>-927365.10068599996</v>
      </c>
      <c r="AV322" s="119">
        <v>-24854.149881000001</v>
      </c>
      <c r="AW322" s="119">
        <v>-377577</v>
      </c>
      <c r="AX322" s="120">
        <v>-779175.89011899999</v>
      </c>
    </row>
    <row r="323" spans="1:50">
      <c r="A323" s="54">
        <v>956</v>
      </c>
      <c r="B323" s="55">
        <v>4406</v>
      </c>
      <c r="C323" s="57"/>
      <c r="D323" s="56" t="s">
        <v>217</v>
      </c>
      <c r="E323" s="67">
        <v>3214.6666666666665</v>
      </c>
      <c r="F323" s="67">
        <v>6243154</v>
      </c>
      <c r="G323" s="68">
        <v>1.59</v>
      </c>
      <c r="H323" s="67">
        <v>3926511.9496855345</v>
      </c>
      <c r="I323" s="67">
        <v>466452.33333333331</v>
      </c>
      <c r="J323" s="60">
        <v>0</v>
      </c>
      <c r="K323" s="69">
        <v>1.65</v>
      </c>
      <c r="L323" s="67">
        <v>6478744.7169811316</v>
      </c>
      <c r="M323" s="67">
        <v>574820.57916666672</v>
      </c>
      <c r="N323" s="67">
        <v>7053565.2961477982</v>
      </c>
      <c r="O323" s="70">
        <v>2194.1824853217954</v>
      </c>
      <c r="P323" s="70">
        <v>2588.4423122528119</v>
      </c>
      <c r="Q323" s="70">
        <v>84.768452243856331</v>
      </c>
      <c r="R323" s="71">
        <v>468943.15174713574</v>
      </c>
      <c r="S323" s="72">
        <v>145.87613596447608</v>
      </c>
      <c r="T323" s="73">
        <v>90.404124913629488</v>
      </c>
      <c r="U323" s="71">
        <v>0</v>
      </c>
      <c r="V323" s="72">
        <v>0</v>
      </c>
      <c r="W323" s="74">
        <v>90.404124913629488</v>
      </c>
      <c r="X323" s="75">
        <v>0</v>
      </c>
      <c r="Y323" s="76">
        <v>0</v>
      </c>
      <c r="Z323" s="77">
        <v>0</v>
      </c>
      <c r="AA323" s="78">
        <v>0</v>
      </c>
      <c r="AB323" s="79">
        <v>90.404124913629488</v>
      </c>
      <c r="AC323" s="71">
        <v>468943.15174713574</v>
      </c>
      <c r="AD323" s="72">
        <v>145.87613596447608</v>
      </c>
      <c r="AE323" s="74">
        <v>90.404124913629488</v>
      </c>
      <c r="AF323" s="80"/>
      <c r="AG323" s="81">
        <v>0</v>
      </c>
      <c r="AH323" s="80"/>
      <c r="AI323" s="71">
        <v>80734.245814951064</v>
      </c>
      <c r="AJ323" s="72">
        <v>84.768452243856331</v>
      </c>
      <c r="AK323" s="72">
        <v>0</v>
      </c>
      <c r="AL323" s="82">
        <v>0</v>
      </c>
      <c r="AM323" s="131">
        <v>80734.245814951064</v>
      </c>
      <c r="AN323" s="83"/>
      <c r="AO323" s="84">
        <v>23461.596717411991</v>
      </c>
      <c r="AP323" s="83"/>
      <c r="AQ323" s="84">
        <v>392651.19496855343</v>
      </c>
      <c r="AR323" s="83"/>
      <c r="AS323" s="211"/>
      <c r="AT323" s="119">
        <v>-1628078.1158091158</v>
      </c>
      <c r="AU323" s="119">
        <v>-725063.44744699995</v>
      </c>
      <c r="AV323" s="119">
        <v>-19432.298652000001</v>
      </c>
      <c r="AW323" s="119">
        <v>-234671</v>
      </c>
      <c r="AX323" s="120">
        <v>-609201.22683000006</v>
      </c>
    </row>
    <row r="324" spans="1:50">
      <c r="A324" s="54">
        <v>957</v>
      </c>
      <c r="B324" s="55">
        <v>4407</v>
      </c>
      <c r="C324" s="57"/>
      <c r="D324" s="56" t="s">
        <v>218</v>
      </c>
      <c r="E324" s="67">
        <v>5016</v>
      </c>
      <c r="F324" s="67">
        <v>8627115.333333334</v>
      </c>
      <c r="G324" s="68">
        <v>1.79</v>
      </c>
      <c r="H324" s="67">
        <v>4819617.5046554944</v>
      </c>
      <c r="I324" s="67">
        <v>766335.33333333337</v>
      </c>
      <c r="J324" s="60">
        <v>0</v>
      </c>
      <c r="K324" s="69">
        <v>1.65</v>
      </c>
      <c r="L324" s="67">
        <v>7952368.8826815635</v>
      </c>
      <c r="M324" s="67">
        <v>943386.6416666666</v>
      </c>
      <c r="N324" s="67">
        <v>8895755.524348231</v>
      </c>
      <c r="O324" s="70">
        <v>1773.4759817281163</v>
      </c>
      <c r="P324" s="70">
        <v>2588.4423122528119</v>
      </c>
      <c r="Q324" s="70">
        <v>68.515182792874299</v>
      </c>
      <c r="R324" s="71">
        <v>1512512.3121473931</v>
      </c>
      <c r="S324" s="72">
        <v>301.53754229413738</v>
      </c>
      <c r="T324" s="73">
        <v>80.164565159510829</v>
      </c>
      <c r="U324" s="71">
        <v>757651</v>
      </c>
      <c r="V324" s="72">
        <v>151.04685007974481</v>
      </c>
      <c r="W324" s="74">
        <v>85.999999442312486</v>
      </c>
      <c r="X324" s="75">
        <v>0</v>
      </c>
      <c r="Y324" s="76">
        <v>0</v>
      </c>
      <c r="Z324" s="77">
        <v>757651</v>
      </c>
      <c r="AA324" s="78">
        <v>151.04685007974481</v>
      </c>
      <c r="AB324" s="79">
        <v>85.999999442312486</v>
      </c>
      <c r="AC324" s="71">
        <v>2270163.3121473929</v>
      </c>
      <c r="AD324" s="72">
        <v>452.58439237388222</v>
      </c>
      <c r="AE324" s="74">
        <v>85.999999442312472</v>
      </c>
      <c r="AF324" s="80"/>
      <c r="AG324" s="81">
        <v>0</v>
      </c>
      <c r="AH324" s="80"/>
      <c r="AI324" s="71">
        <v>428903.71320551337</v>
      </c>
      <c r="AJ324" s="72">
        <v>68.515182792874299</v>
      </c>
      <c r="AK324" s="72">
        <v>0</v>
      </c>
      <c r="AL324" s="82">
        <v>0</v>
      </c>
      <c r="AM324" s="131">
        <v>428903.71320551337</v>
      </c>
      <c r="AN324" s="83"/>
      <c r="AO324" s="84">
        <v>56836.906797769007</v>
      </c>
      <c r="AP324" s="83"/>
      <c r="AQ324" s="84">
        <v>481961.75046554935</v>
      </c>
      <c r="AR324" s="83"/>
      <c r="AS324" s="211"/>
      <c r="AT324" s="119">
        <v>-2520003.6267847889</v>
      </c>
      <c r="AU324" s="119">
        <v>-1122281.8484410001</v>
      </c>
      <c r="AV324" s="119">
        <v>-30078.079548999998</v>
      </c>
      <c r="AW324" s="119">
        <v>-375171</v>
      </c>
      <c r="AX324" s="120">
        <v>-942945.72609699995</v>
      </c>
    </row>
    <row r="325" spans="1:50">
      <c r="A325" s="54">
        <v>958</v>
      </c>
      <c r="B325" s="55">
        <v>4408</v>
      </c>
      <c r="C325" s="57"/>
      <c r="D325" s="65" t="s">
        <v>219</v>
      </c>
      <c r="E325" s="67">
        <v>970.33333333333337</v>
      </c>
      <c r="F325" s="67">
        <v>1387183</v>
      </c>
      <c r="G325" s="68">
        <v>1.88</v>
      </c>
      <c r="H325" s="67">
        <v>737863.29787234042</v>
      </c>
      <c r="I325" s="67">
        <v>126665.66666666667</v>
      </c>
      <c r="J325" s="60">
        <v>0</v>
      </c>
      <c r="K325" s="69">
        <v>1.65</v>
      </c>
      <c r="L325" s="67">
        <v>1217474.4414893619</v>
      </c>
      <c r="M325" s="67">
        <v>130636.31666666667</v>
      </c>
      <c r="N325" s="67">
        <v>1348110.7581560283</v>
      </c>
      <c r="O325" s="70">
        <v>1389.3274731941206</v>
      </c>
      <c r="P325" s="70">
        <v>2588.4423122528119</v>
      </c>
      <c r="Q325" s="70">
        <v>53.674268366635545</v>
      </c>
      <c r="R325" s="71">
        <v>430510.20656831481</v>
      </c>
      <c r="S325" s="72">
        <v>443.6724904517157</v>
      </c>
      <c r="T325" s="73">
        <v>70.814789070980396</v>
      </c>
      <c r="U325" s="71">
        <v>381400</v>
      </c>
      <c r="V325" s="72">
        <v>393.06080384747509</v>
      </c>
      <c r="W325" s="74">
        <v>86.000014640306688</v>
      </c>
      <c r="X325" s="75">
        <v>0</v>
      </c>
      <c r="Y325" s="76">
        <v>0</v>
      </c>
      <c r="Z325" s="77">
        <v>381400</v>
      </c>
      <c r="AA325" s="78">
        <v>393.06080384747509</v>
      </c>
      <c r="AB325" s="79">
        <v>86.000014640306688</v>
      </c>
      <c r="AC325" s="71">
        <v>811910.20656831481</v>
      </c>
      <c r="AD325" s="72">
        <v>836.73329429919079</v>
      </c>
      <c r="AE325" s="74">
        <v>86.000014640306688</v>
      </c>
      <c r="AF325" s="80"/>
      <c r="AG325" s="81">
        <v>0</v>
      </c>
      <c r="AH325" s="80"/>
      <c r="AI325" s="71">
        <v>240066.99145181754</v>
      </c>
      <c r="AJ325" s="72">
        <v>53.674268366635545</v>
      </c>
      <c r="AK325" s="72">
        <v>0</v>
      </c>
      <c r="AL325" s="82">
        <v>0</v>
      </c>
      <c r="AM325" s="131">
        <v>240066.99145181754</v>
      </c>
      <c r="AN325" s="83"/>
      <c r="AO325" s="84">
        <v>7580.5994689280633</v>
      </c>
      <c r="AP325" s="83"/>
      <c r="AQ325" s="84">
        <v>73786.329787234063</v>
      </c>
      <c r="AR325" s="83"/>
      <c r="AS325" s="211"/>
      <c r="AT325" s="119">
        <v>-486413.46176025434</v>
      </c>
      <c r="AU325" s="119">
        <v>-216623.894176</v>
      </c>
      <c r="AV325" s="119">
        <v>-5805.6991029999999</v>
      </c>
      <c r="AW325" s="119">
        <v>-54540</v>
      </c>
      <c r="AX325" s="120">
        <v>-182008.267769</v>
      </c>
    </row>
    <row r="326" spans="1:50">
      <c r="A326" s="54">
        <v>959</v>
      </c>
      <c r="B326" s="55">
        <v>4409</v>
      </c>
      <c r="C326" s="57"/>
      <c r="D326" s="56" t="s">
        <v>220</v>
      </c>
      <c r="E326" s="67">
        <v>543</v>
      </c>
      <c r="F326" s="67">
        <v>784641.33333333337</v>
      </c>
      <c r="G326" s="68">
        <v>1.86</v>
      </c>
      <c r="H326" s="67">
        <v>421850.17921146954</v>
      </c>
      <c r="I326" s="67">
        <v>51145</v>
      </c>
      <c r="J326" s="60">
        <v>0</v>
      </c>
      <c r="K326" s="69">
        <v>1.65</v>
      </c>
      <c r="L326" s="67">
        <v>696052.79569892469</v>
      </c>
      <c r="M326" s="67">
        <v>63023.491666666669</v>
      </c>
      <c r="N326" s="67">
        <v>759076.28736559127</v>
      </c>
      <c r="O326" s="70">
        <v>1397.9305476346065</v>
      </c>
      <c r="P326" s="70">
        <v>2588.4423122528119</v>
      </c>
      <c r="Q326" s="70">
        <v>54.006633295139522</v>
      </c>
      <c r="R326" s="71">
        <v>239185.71862944367</v>
      </c>
      <c r="S326" s="72">
        <v>440.48935290873607</v>
      </c>
      <c r="T326" s="73">
        <v>71.0241789759379</v>
      </c>
      <c r="U326" s="71">
        <v>210489</v>
      </c>
      <c r="V326" s="72">
        <v>387.64088397790056</v>
      </c>
      <c r="W326" s="74">
        <v>86.000015298151425</v>
      </c>
      <c r="X326" s="75">
        <v>0</v>
      </c>
      <c r="Y326" s="76">
        <v>0</v>
      </c>
      <c r="Z326" s="77">
        <v>210489</v>
      </c>
      <c r="AA326" s="78">
        <v>387.64088397790056</v>
      </c>
      <c r="AB326" s="79">
        <v>86.000015298151425</v>
      </c>
      <c r="AC326" s="71">
        <v>449674.71862944367</v>
      </c>
      <c r="AD326" s="72">
        <v>828.13023688663657</v>
      </c>
      <c r="AE326" s="74">
        <v>86.000015298151425</v>
      </c>
      <c r="AF326" s="80"/>
      <c r="AG326" s="81">
        <v>0</v>
      </c>
      <c r="AH326" s="80"/>
      <c r="AI326" s="71">
        <v>89676.971836655546</v>
      </c>
      <c r="AJ326" s="72">
        <v>54.006633295139522</v>
      </c>
      <c r="AK326" s="72">
        <v>0</v>
      </c>
      <c r="AL326" s="82">
        <v>0</v>
      </c>
      <c r="AM326" s="131">
        <v>89676.971836655546</v>
      </c>
      <c r="AN326" s="83"/>
      <c r="AO326" s="84">
        <v>2530.5937798044874</v>
      </c>
      <c r="AP326" s="83"/>
      <c r="AQ326" s="84">
        <v>42185.017921146951</v>
      </c>
      <c r="AR326" s="83"/>
      <c r="AS326" s="211"/>
      <c r="AT326" s="119">
        <v>-271848.84588047274</v>
      </c>
      <c r="AU326" s="119">
        <v>-121067.692923</v>
      </c>
      <c r="AV326" s="119">
        <v>-3244.7140650000001</v>
      </c>
      <c r="AW326" s="119">
        <v>-22172</v>
      </c>
      <c r="AX326" s="120">
        <v>-101721.562875</v>
      </c>
    </row>
    <row r="327" spans="1:50">
      <c r="A327" s="54">
        <v>960</v>
      </c>
      <c r="B327" s="55">
        <v>4410</v>
      </c>
      <c r="C327" s="57"/>
      <c r="D327" s="56" t="s">
        <v>221</v>
      </c>
      <c r="E327" s="67">
        <v>1158</v>
      </c>
      <c r="F327" s="67">
        <v>1900413.3333333333</v>
      </c>
      <c r="G327" s="68">
        <v>1.8999999999999997</v>
      </c>
      <c r="H327" s="67">
        <v>1000217.5438596491</v>
      </c>
      <c r="I327" s="67">
        <v>198335.33333333334</v>
      </c>
      <c r="J327" s="60">
        <v>0</v>
      </c>
      <c r="K327" s="69">
        <v>1.65</v>
      </c>
      <c r="L327" s="67">
        <v>1650358.9473684214</v>
      </c>
      <c r="M327" s="67">
        <v>163048.18333333335</v>
      </c>
      <c r="N327" s="67">
        <v>1813407.1307017542</v>
      </c>
      <c r="O327" s="70">
        <v>1565.9819781535011</v>
      </c>
      <c r="P327" s="70">
        <v>2588.4423122528119</v>
      </c>
      <c r="Q327" s="70">
        <v>60.499010186190787</v>
      </c>
      <c r="R327" s="71">
        <v>438083.35474819073</v>
      </c>
      <c r="S327" s="72">
        <v>378.31032361674499</v>
      </c>
      <c r="T327" s="73">
        <v>75.114376417300193</v>
      </c>
      <c r="U327" s="71">
        <v>326287</v>
      </c>
      <c r="V327" s="72">
        <v>281.76770293609673</v>
      </c>
      <c r="W327" s="74">
        <v>85.999985171349067</v>
      </c>
      <c r="X327" s="75">
        <v>0</v>
      </c>
      <c r="Y327" s="76">
        <v>0</v>
      </c>
      <c r="Z327" s="77">
        <v>326287</v>
      </c>
      <c r="AA327" s="78">
        <v>281.76770293609673</v>
      </c>
      <c r="AB327" s="79">
        <v>85.999985171349067</v>
      </c>
      <c r="AC327" s="71">
        <v>764370.35474819073</v>
      </c>
      <c r="AD327" s="72">
        <v>660.07802655284172</v>
      </c>
      <c r="AE327" s="74">
        <v>85.999985171349067</v>
      </c>
      <c r="AF327" s="80"/>
      <c r="AG327" s="81">
        <v>0</v>
      </c>
      <c r="AH327" s="80"/>
      <c r="AI327" s="71">
        <v>116332.99885116908</v>
      </c>
      <c r="AJ327" s="72">
        <v>60.499010186190787</v>
      </c>
      <c r="AK327" s="72">
        <v>0</v>
      </c>
      <c r="AL327" s="82">
        <v>0</v>
      </c>
      <c r="AM327" s="131">
        <v>116332.99885116908</v>
      </c>
      <c r="AN327" s="83"/>
      <c r="AO327" s="84">
        <v>8080.0974021600459</v>
      </c>
      <c r="AP327" s="83"/>
      <c r="AQ327" s="84">
        <v>100021.7543859649</v>
      </c>
      <c r="AR327" s="83"/>
      <c r="AS327" s="211"/>
      <c r="AT327" s="119">
        <v>-584399.64465617342</v>
      </c>
      <c r="AU327" s="119">
        <v>-260261.97203100001</v>
      </c>
      <c r="AV327" s="119">
        <v>-6975.2355960000004</v>
      </c>
      <c r="AW327" s="119">
        <v>-66249</v>
      </c>
      <c r="AX327" s="120">
        <v>-218673.15642099999</v>
      </c>
    </row>
    <row r="328" spans="1:50">
      <c r="A328" s="54">
        <v>971</v>
      </c>
      <c r="B328" s="55">
        <v>4501</v>
      </c>
      <c r="C328" s="57"/>
      <c r="D328" s="56" t="s">
        <v>222</v>
      </c>
      <c r="E328" s="67">
        <v>1437</v>
      </c>
      <c r="F328" s="67">
        <v>2777348.3333333335</v>
      </c>
      <c r="G328" s="68">
        <v>1.64</v>
      </c>
      <c r="H328" s="67">
        <v>1693505.081300813</v>
      </c>
      <c r="I328" s="67">
        <v>237849</v>
      </c>
      <c r="J328" s="60">
        <v>0</v>
      </c>
      <c r="K328" s="69">
        <v>1.65</v>
      </c>
      <c r="L328" s="67">
        <v>2794283.3841463416</v>
      </c>
      <c r="M328" s="67">
        <v>287649.98749999999</v>
      </c>
      <c r="N328" s="67">
        <v>3081933.3716463414</v>
      </c>
      <c r="O328" s="70">
        <v>2144.6996323217409</v>
      </c>
      <c r="P328" s="70">
        <v>2588.4423122528119</v>
      </c>
      <c r="Q328" s="70">
        <v>82.856767646296646</v>
      </c>
      <c r="R328" s="71">
        <v>235933.54549255129</v>
      </c>
      <c r="S328" s="72">
        <v>164.18479157449639</v>
      </c>
      <c r="T328" s="73">
        <v>89.19976361716688</v>
      </c>
      <c r="U328" s="71">
        <v>0</v>
      </c>
      <c r="V328" s="72">
        <v>0</v>
      </c>
      <c r="W328" s="74">
        <v>89.19976361716688</v>
      </c>
      <c r="X328" s="75">
        <v>0</v>
      </c>
      <c r="Y328" s="76">
        <v>0</v>
      </c>
      <c r="Z328" s="77">
        <v>0</v>
      </c>
      <c r="AA328" s="78">
        <v>0</v>
      </c>
      <c r="AB328" s="79">
        <v>89.19976361716688</v>
      </c>
      <c r="AC328" s="71">
        <v>235933.54549255129</v>
      </c>
      <c r="AD328" s="72">
        <v>164.18479157449639</v>
      </c>
      <c r="AE328" s="74">
        <v>89.19976361716688</v>
      </c>
      <c r="AF328" s="80"/>
      <c r="AG328" s="81">
        <v>0</v>
      </c>
      <c r="AH328" s="80"/>
      <c r="AI328" s="71">
        <v>87244.767273979814</v>
      </c>
      <c r="AJ328" s="72">
        <v>82.856767646296646</v>
      </c>
      <c r="AK328" s="72">
        <v>0</v>
      </c>
      <c r="AL328" s="82">
        <v>0</v>
      </c>
      <c r="AM328" s="131">
        <v>87244.767273979814</v>
      </c>
      <c r="AN328" s="83"/>
      <c r="AO328" s="84">
        <v>11438.789680338741</v>
      </c>
      <c r="AP328" s="83"/>
      <c r="AQ328" s="84">
        <v>169350.50813008132</v>
      </c>
      <c r="AR328" s="83"/>
      <c r="AS328" s="211"/>
      <c r="AT328" s="119">
        <v>-734142.63185096241</v>
      </c>
      <c r="AU328" s="119">
        <v>-326949.906395</v>
      </c>
      <c r="AV328" s="119">
        <v>-8762.5272619999996</v>
      </c>
      <c r="AW328" s="119">
        <v>-105835</v>
      </c>
      <c r="AX328" s="120">
        <v>-274704.62728399999</v>
      </c>
    </row>
    <row r="329" spans="1:50">
      <c r="A329" s="54">
        <v>972</v>
      </c>
      <c r="B329" s="55">
        <v>4502</v>
      </c>
      <c r="C329" s="57"/>
      <c r="D329" s="56" t="s">
        <v>223</v>
      </c>
      <c r="E329" s="67">
        <v>43.333333333333336</v>
      </c>
      <c r="F329" s="67">
        <v>122532.33333333333</v>
      </c>
      <c r="G329" s="68">
        <v>1.24</v>
      </c>
      <c r="H329" s="67">
        <v>98816.397849462359</v>
      </c>
      <c r="I329" s="67">
        <v>10712.666666666666</v>
      </c>
      <c r="J329" s="60">
        <v>0</v>
      </c>
      <c r="K329" s="69">
        <v>1.65</v>
      </c>
      <c r="L329" s="67">
        <v>163047.05645161291</v>
      </c>
      <c r="M329" s="67">
        <v>11150.233333333335</v>
      </c>
      <c r="N329" s="67">
        <v>174197.28978494622</v>
      </c>
      <c r="O329" s="70">
        <v>4019.9374565756816</v>
      </c>
      <c r="P329" s="70">
        <v>2588.4423122528119</v>
      </c>
      <c r="Q329" s="70">
        <v>155.30334354166035</v>
      </c>
      <c r="R329" s="71">
        <v>-22951.638813976675</v>
      </c>
      <c r="S329" s="72">
        <v>-529.65320339946174</v>
      </c>
      <c r="T329" s="73">
        <v>134.84110643124603</v>
      </c>
      <c r="U329" s="71">
        <v>0</v>
      </c>
      <c r="V329" s="72">
        <v>0</v>
      </c>
      <c r="W329" s="74">
        <v>134.84110643124603</v>
      </c>
      <c r="X329" s="75">
        <v>0</v>
      </c>
      <c r="Y329" s="76">
        <v>0</v>
      </c>
      <c r="Z329" s="77">
        <v>0</v>
      </c>
      <c r="AA329" s="78">
        <v>0</v>
      </c>
      <c r="AB329" s="79">
        <v>134.84110643124603</v>
      </c>
      <c r="AC329" s="71">
        <v>-22951.638813976675</v>
      </c>
      <c r="AD329" s="72">
        <v>-529.65320339946174</v>
      </c>
      <c r="AE329" s="74">
        <v>134.84110643124603</v>
      </c>
      <c r="AF329" s="80"/>
      <c r="AG329" s="81">
        <v>0</v>
      </c>
      <c r="AH329" s="80"/>
      <c r="AI329" s="71">
        <v>27056.832375199803</v>
      </c>
      <c r="AJ329" s="72">
        <v>155.30334354166035</v>
      </c>
      <c r="AK329" s="72">
        <v>76.516717708301769</v>
      </c>
      <c r="AL329" s="82">
        <v>-20703.000049340033</v>
      </c>
      <c r="AM329" s="131">
        <v>6353.8323258597702</v>
      </c>
      <c r="AN329" s="83"/>
      <c r="AO329" s="84">
        <v>0</v>
      </c>
      <c r="AP329" s="83"/>
      <c r="AQ329" s="84">
        <v>9881.6397849462355</v>
      </c>
      <c r="AR329" s="86"/>
      <c r="AS329" s="211"/>
      <c r="AT329" s="119">
        <v>-22612.196052904386</v>
      </c>
      <c r="AU329" s="119">
        <v>-10070.325659</v>
      </c>
      <c r="AV329" s="119">
        <v>-269.89303699999999</v>
      </c>
      <c r="AW329" s="119">
        <v>-1844</v>
      </c>
      <c r="AX329" s="120">
        <v>-8461.1281500000005</v>
      </c>
    </row>
    <row r="330" spans="1:50">
      <c r="A330" s="54">
        <v>973</v>
      </c>
      <c r="B330" s="55">
        <v>4503</v>
      </c>
      <c r="C330" s="57"/>
      <c r="D330" s="56" t="s">
        <v>339</v>
      </c>
      <c r="E330" s="67">
        <v>643</v>
      </c>
      <c r="F330" s="67">
        <v>984895.66666666663</v>
      </c>
      <c r="G330" s="68">
        <v>1.55</v>
      </c>
      <c r="H330" s="67">
        <v>635416.55913978489</v>
      </c>
      <c r="I330" s="67">
        <v>94961.666666666672</v>
      </c>
      <c r="J330" s="60">
        <v>0</v>
      </c>
      <c r="K330" s="69">
        <v>1.65</v>
      </c>
      <c r="L330" s="67">
        <v>1048437.3225806452</v>
      </c>
      <c r="M330" s="67">
        <v>117512.52916666667</v>
      </c>
      <c r="N330" s="67">
        <v>1165949.8517473117</v>
      </c>
      <c r="O330" s="70">
        <v>1813.2968145370321</v>
      </c>
      <c r="P330" s="70">
        <v>2588.4423122528119</v>
      </c>
      <c r="Q330" s="70">
        <v>70.053591921036727</v>
      </c>
      <c r="R330" s="71">
        <v>184414.86536156118</v>
      </c>
      <c r="S330" s="72">
        <v>286.80383415483857</v>
      </c>
      <c r="T330" s="73">
        <v>81.133762910253125</v>
      </c>
      <c r="U330" s="71">
        <v>80992</v>
      </c>
      <c r="V330" s="72">
        <v>125.95956454121307</v>
      </c>
      <c r="W330" s="74">
        <v>85.999993227419679</v>
      </c>
      <c r="X330" s="75">
        <v>0</v>
      </c>
      <c r="Y330" s="76">
        <v>0</v>
      </c>
      <c r="Z330" s="77">
        <v>80992</v>
      </c>
      <c r="AA330" s="78">
        <v>125.95956454121307</v>
      </c>
      <c r="AB330" s="79">
        <v>85.999993227419679</v>
      </c>
      <c r="AC330" s="71">
        <v>265406.86536156118</v>
      </c>
      <c r="AD330" s="72">
        <v>412.76339869605164</v>
      </c>
      <c r="AE330" s="74">
        <v>85.999993227419679</v>
      </c>
      <c r="AF330" s="80"/>
      <c r="AG330" s="81">
        <v>0</v>
      </c>
      <c r="AH330" s="80"/>
      <c r="AI330" s="71">
        <v>232.41441249563488</v>
      </c>
      <c r="AJ330" s="72">
        <v>70.053591921036727</v>
      </c>
      <c r="AK330" s="72">
        <v>0</v>
      </c>
      <c r="AL330" s="82">
        <v>0</v>
      </c>
      <c r="AM330" s="131">
        <v>232.41441249563488</v>
      </c>
      <c r="AN330" s="83"/>
      <c r="AO330" s="84">
        <v>3847.4779015532613</v>
      </c>
      <c r="AP330" s="83"/>
      <c r="AQ330" s="84">
        <v>63541.655913978495</v>
      </c>
      <c r="AR330" s="83"/>
      <c r="AS330" s="211"/>
      <c r="AT330" s="119">
        <v>-319083.21096876188</v>
      </c>
      <c r="AU330" s="119">
        <v>-142103.484299</v>
      </c>
      <c r="AV330" s="119">
        <v>-3808.4906310000001</v>
      </c>
      <c r="AW330" s="119">
        <v>-54877</v>
      </c>
      <c r="AX330" s="120">
        <v>-119395.919456</v>
      </c>
    </row>
    <row r="331" spans="1:50">
      <c r="A331" s="54">
        <v>975</v>
      </c>
      <c r="B331" s="55">
        <v>4505</v>
      </c>
      <c r="C331" s="57"/>
      <c r="D331" s="56" t="s">
        <v>224</v>
      </c>
      <c r="E331" s="67">
        <v>205.66666666666666</v>
      </c>
      <c r="F331" s="67">
        <v>436693</v>
      </c>
      <c r="G331" s="68">
        <v>1.6900000000000002</v>
      </c>
      <c r="H331" s="67">
        <v>258398.224852071</v>
      </c>
      <c r="I331" s="67">
        <v>53129</v>
      </c>
      <c r="J331" s="60">
        <v>0</v>
      </c>
      <c r="K331" s="69">
        <v>1.65</v>
      </c>
      <c r="L331" s="67">
        <v>426357.07100591715</v>
      </c>
      <c r="M331" s="67">
        <v>43984.741666666669</v>
      </c>
      <c r="N331" s="67">
        <v>470341.81267258379</v>
      </c>
      <c r="O331" s="70">
        <v>2286.9131896559993</v>
      </c>
      <c r="P331" s="70">
        <v>2588.4423122528119</v>
      </c>
      <c r="Q331" s="70">
        <v>88.35094291383372</v>
      </c>
      <c r="R331" s="71">
        <v>22945.361132542108</v>
      </c>
      <c r="S331" s="72">
        <v>111.56577536082062</v>
      </c>
      <c r="T331" s="73">
        <v>92.661094035715223</v>
      </c>
      <c r="U331" s="71">
        <v>0</v>
      </c>
      <c r="V331" s="72">
        <v>0</v>
      </c>
      <c r="W331" s="74">
        <v>92.661094035715223</v>
      </c>
      <c r="X331" s="75">
        <v>0</v>
      </c>
      <c r="Y331" s="76">
        <v>0</v>
      </c>
      <c r="Z331" s="77">
        <v>0</v>
      </c>
      <c r="AA331" s="78">
        <v>0</v>
      </c>
      <c r="AB331" s="79">
        <v>92.661094035715223</v>
      </c>
      <c r="AC331" s="71">
        <v>22945.361132542108</v>
      </c>
      <c r="AD331" s="72">
        <v>111.56577536082062</v>
      </c>
      <c r="AE331" s="74">
        <v>92.661094035715223</v>
      </c>
      <c r="AF331" s="80"/>
      <c r="AG331" s="81">
        <v>0</v>
      </c>
      <c r="AH331" s="80"/>
      <c r="AI331" s="71">
        <v>68290.107841464633</v>
      </c>
      <c r="AJ331" s="72">
        <v>88.35094291383372</v>
      </c>
      <c r="AK331" s="72">
        <v>0</v>
      </c>
      <c r="AL331" s="82">
        <v>0</v>
      </c>
      <c r="AM331" s="131">
        <v>68290.107841464633</v>
      </c>
      <c r="AN331" s="83"/>
      <c r="AO331" s="84">
        <v>758.65107135142489</v>
      </c>
      <c r="AP331" s="83"/>
      <c r="AQ331" s="84">
        <v>25839.8224852071</v>
      </c>
      <c r="AR331" s="83"/>
      <c r="AS331" s="211"/>
      <c r="AT331" s="119">
        <v>-102006.12886087979</v>
      </c>
      <c r="AU331" s="119">
        <v>-45428.357972999998</v>
      </c>
      <c r="AV331" s="119">
        <v>-1217.5174770000001</v>
      </c>
      <c r="AW331" s="119">
        <v>-13051</v>
      </c>
      <c r="AX331" s="120">
        <v>-38169.089211999999</v>
      </c>
    </row>
    <row r="332" spans="1:50">
      <c r="A332" s="54">
        <v>976</v>
      </c>
      <c r="B332" s="55">
        <v>4506</v>
      </c>
      <c r="C332" s="57"/>
      <c r="D332" s="56" t="s">
        <v>225</v>
      </c>
      <c r="E332" s="67">
        <v>338.33333333333331</v>
      </c>
      <c r="F332" s="67">
        <v>469715.33333333331</v>
      </c>
      <c r="G332" s="68">
        <v>1.5</v>
      </c>
      <c r="H332" s="67">
        <v>313143.55555555556</v>
      </c>
      <c r="I332" s="67">
        <v>49824</v>
      </c>
      <c r="J332" s="60">
        <v>0</v>
      </c>
      <c r="K332" s="69">
        <v>1.65</v>
      </c>
      <c r="L332" s="67">
        <v>516686.8666666667</v>
      </c>
      <c r="M332" s="67">
        <v>51594.408333333333</v>
      </c>
      <c r="N332" s="67">
        <v>568281.27500000002</v>
      </c>
      <c r="O332" s="70">
        <v>1679.649088669951</v>
      </c>
      <c r="P332" s="70">
        <v>2588.4423122528119</v>
      </c>
      <c r="Q332" s="70">
        <v>64.890342764026812</v>
      </c>
      <c r="R332" s="71">
        <v>113765.76503884781</v>
      </c>
      <c r="S332" s="72">
        <v>336.25349272565859</v>
      </c>
      <c r="T332" s="73">
        <v>77.880915941336895</v>
      </c>
      <c r="U332" s="71">
        <v>71103</v>
      </c>
      <c r="V332" s="72">
        <v>210.15665024630542</v>
      </c>
      <c r="W332" s="74">
        <v>85.999955305339512</v>
      </c>
      <c r="X332" s="75">
        <v>0</v>
      </c>
      <c r="Y332" s="76">
        <v>0</v>
      </c>
      <c r="Z332" s="77">
        <v>71103</v>
      </c>
      <c r="AA332" s="78">
        <v>210.15665024630542</v>
      </c>
      <c r="AB332" s="79">
        <v>85.999955305339512</v>
      </c>
      <c r="AC332" s="71">
        <v>184868.76503884781</v>
      </c>
      <c r="AD332" s="72">
        <v>546.41014297196398</v>
      </c>
      <c r="AE332" s="74">
        <v>85.999955305339512</v>
      </c>
      <c r="AF332" s="80"/>
      <c r="AG332" s="81">
        <v>0</v>
      </c>
      <c r="AH332" s="80"/>
      <c r="AI332" s="71">
        <v>51578.614303894574</v>
      </c>
      <c r="AJ332" s="72">
        <v>64.890342764026812</v>
      </c>
      <c r="AK332" s="72">
        <v>0</v>
      </c>
      <c r="AL332" s="82">
        <v>0</v>
      </c>
      <c r="AM332" s="131">
        <v>51578.614303894574</v>
      </c>
      <c r="AN332" s="83"/>
      <c r="AO332" s="84">
        <v>2090.9255923201895</v>
      </c>
      <c r="AP332" s="83"/>
      <c r="AQ332" s="84">
        <v>31314.355555555554</v>
      </c>
      <c r="AR332" s="83"/>
      <c r="AS332" s="211"/>
      <c r="AT332" s="119">
        <v>-171350.19675645325</v>
      </c>
      <c r="AU332" s="119">
        <v>-76310.689994</v>
      </c>
      <c r="AV332" s="119">
        <v>-2045.1894569999999</v>
      </c>
      <c r="AW332" s="119">
        <v>-13975</v>
      </c>
      <c r="AX332" s="120">
        <v>-64116.548873</v>
      </c>
    </row>
    <row r="333" spans="1:50">
      <c r="A333" s="54">
        <v>977</v>
      </c>
      <c r="B333" s="55">
        <v>4507</v>
      </c>
      <c r="C333" s="57"/>
      <c r="D333" s="56" t="s">
        <v>226</v>
      </c>
      <c r="E333" s="67">
        <v>1117.3333333333333</v>
      </c>
      <c r="F333" s="67">
        <v>1738317.6666666667</v>
      </c>
      <c r="G333" s="68">
        <v>1.46</v>
      </c>
      <c r="H333" s="67">
        <v>1190628.5388127854</v>
      </c>
      <c r="I333" s="67">
        <v>207939</v>
      </c>
      <c r="J333" s="60">
        <v>0</v>
      </c>
      <c r="K333" s="69">
        <v>1.65</v>
      </c>
      <c r="L333" s="67">
        <v>1964537.0890410959</v>
      </c>
      <c r="M333" s="67">
        <v>208963.57916666669</v>
      </c>
      <c r="N333" s="67">
        <v>2173500.6682077628</v>
      </c>
      <c r="O333" s="70">
        <v>1945.2571612837974</v>
      </c>
      <c r="P333" s="70">
        <v>2588.4423122528119</v>
      </c>
      <c r="Q333" s="70">
        <v>75.151652098855237</v>
      </c>
      <c r="R333" s="71">
        <v>265901.31721260352</v>
      </c>
      <c r="S333" s="72">
        <v>237.97850585853539</v>
      </c>
      <c r="T333" s="73">
        <v>84.345540822278792</v>
      </c>
      <c r="U333" s="71">
        <v>47849</v>
      </c>
      <c r="V333" s="72">
        <v>42.824284009546545</v>
      </c>
      <c r="W333" s="74">
        <v>85.999983102364823</v>
      </c>
      <c r="X333" s="75">
        <v>0</v>
      </c>
      <c r="Y333" s="76">
        <v>0</v>
      </c>
      <c r="Z333" s="77">
        <v>47849</v>
      </c>
      <c r="AA333" s="78">
        <v>42.824284009546545</v>
      </c>
      <c r="AB333" s="79">
        <v>85.999983102364823</v>
      </c>
      <c r="AC333" s="71">
        <v>313750.31721260352</v>
      </c>
      <c r="AD333" s="72">
        <v>280.80278986808196</v>
      </c>
      <c r="AE333" s="74">
        <v>85.999983102364823</v>
      </c>
      <c r="AF333" s="80"/>
      <c r="AG333" s="81">
        <v>0</v>
      </c>
      <c r="AH333" s="80"/>
      <c r="AI333" s="71">
        <v>25334.296114520603</v>
      </c>
      <c r="AJ333" s="72">
        <v>75.151652098855237</v>
      </c>
      <c r="AK333" s="72">
        <v>0</v>
      </c>
      <c r="AL333" s="82">
        <v>0</v>
      </c>
      <c r="AM333" s="131">
        <v>25334.296114520603</v>
      </c>
      <c r="AN333" s="83"/>
      <c r="AO333" s="84">
        <v>8237.7142658347821</v>
      </c>
      <c r="AP333" s="83"/>
      <c r="AQ333" s="84">
        <v>119062.85388127854</v>
      </c>
      <c r="AR333" s="83"/>
      <c r="AS333" s="211"/>
      <c r="AT333" s="119">
        <v>-569324.84728757048</v>
      </c>
      <c r="AU333" s="119">
        <v>-253548.421592</v>
      </c>
      <c r="AV333" s="119">
        <v>-6795.3069050000004</v>
      </c>
      <c r="AW333" s="119">
        <v>-106261</v>
      </c>
      <c r="AX333" s="120">
        <v>-213032.40432100001</v>
      </c>
    </row>
    <row r="334" spans="1:50">
      <c r="A334" s="54">
        <v>979</v>
      </c>
      <c r="B334" s="55">
        <v>4509</v>
      </c>
      <c r="C334" s="57"/>
      <c r="D334" s="56" t="s">
        <v>227</v>
      </c>
      <c r="E334" s="67">
        <v>7048.666666666667</v>
      </c>
      <c r="F334" s="67">
        <v>14245771.333333334</v>
      </c>
      <c r="G334" s="68">
        <v>1.55</v>
      </c>
      <c r="H334" s="67">
        <v>9190820.2150537651</v>
      </c>
      <c r="I334" s="67">
        <v>1294305</v>
      </c>
      <c r="J334" s="60">
        <v>0</v>
      </c>
      <c r="K334" s="69">
        <v>1.65</v>
      </c>
      <c r="L334" s="67">
        <v>15164853.354838708</v>
      </c>
      <c r="M334" s="67">
        <v>1573532.8541666667</v>
      </c>
      <c r="N334" s="67">
        <v>16738386.209005376</v>
      </c>
      <c r="O334" s="70">
        <v>2374.6882922073264</v>
      </c>
      <c r="P334" s="70">
        <v>2588.4423122528119</v>
      </c>
      <c r="Q334" s="70">
        <v>91.741982464370707</v>
      </c>
      <c r="R334" s="71">
        <v>557471.90930542664</v>
      </c>
      <c r="S334" s="72">
        <v>79.088987416829653</v>
      </c>
      <c r="T334" s="73">
        <v>94.797448952553552</v>
      </c>
      <c r="U334" s="71">
        <v>0</v>
      </c>
      <c r="V334" s="72">
        <v>0</v>
      </c>
      <c r="W334" s="74">
        <v>94.797448952553552</v>
      </c>
      <c r="X334" s="75">
        <v>0</v>
      </c>
      <c r="Y334" s="76">
        <v>0</v>
      </c>
      <c r="Z334" s="77">
        <v>0</v>
      </c>
      <c r="AA334" s="78">
        <v>0</v>
      </c>
      <c r="AB334" s="79">
        <v>94.797448952553552</v>
      </c>
      <c r="AC334" s="71">
        <v>557471.90930542664</v>
      </c>
      <c r="AD334" s="72">
        <v>79.088987416829653</v>
      </c>
      <c r="AE334" s="74">
        <v>94.797448952553552</v>
      </c>
      <c r="AF334" s="80"/>
      <c r="AG334" s="81">
        <v>0</v>
      </c>
      <c r="AH334" s="80"/>
      <c r="AI334" s="71">
        <v>0</v>
      </c>
      <c r="AJ334" s="72">
        <v>91.741982464370707</v>
      </c>
      <c r="AK334" s="72">
        <v>0</v>
      </c>
      <c r="AL334" s="82">
        <v>0</v>
      </c>
      <c r="AM334" s="131">
        <v>0</v>
      </c>
      <c r="AN334" s="83"/>
      <c r="AO334" s="84">
        <v>110657.65378982808</v>
      </c>
      <c r="AP334" s="83"/>
      <c r="AQ334" s="84">
        <v>919082.02150537632</v>
      </c>
      <c r="AR334" s="83"/>
      <c r="AS334" s="211"/>
      <c r="AT334" s="119">
        <v>-3576244.4290782339</v>
      </c>
      <c r="AU334" s="119">
        <v>-1592677.9492230001</v>
      </c>
      <c r="AV334" s="119">
        <v>-42685.083181000002</v>
      </c>
      <c r="AW334" s="119">
        <v>-505012</v>
      </c>
      <c r="AX334" s="120">
        <v>-1338174.423256</v>
      </c>
    </row>
    <row r="335" spans="1:50">
      <c r="A335" s="54">
        <v>980</v>
      </c>
      <c r="B335" s="55">
        <v>4510</v>
      </c>
      <c r="C335" s="57"/>
      <c r="D335" s="56" t="s">
        <v>228</v>
      </c>
      <c r="E335" s="67">
        <v>614</v>
      </c>
      <c r="F335" s="67">
        <v>1134574.6666666667</v>
      </c>
      <c r="G335" s="68">
        <v>1.6000000000000003</v>
      </c>
      <c r="H335" s="67">
        <v>709109.16666666663</v>
      </c>
      <c r="I335" s="67">
        <v>104010</v>
      </c>
      <c r="J335" s="60">
        <v>0</v>
      </c>
      <c r="K335" s="69">
        <v>1.65</v>
      </c>
      <c r="L335" s="67">
        <v>1170030.125</v>
      </c>
      <c r="M335" s="67">
        <v>127683.08749999998</v>
      </c>
      <c r="N335" s="67">
        <v>1297713.2125000001</v>
      </c>
      <c r="O335" s="70">
        <v>2113.5394340390881</v>
      </c>
      <c r="P335" s="70">
        <v>2588.4423122528119</v>
      </c>
      <c r="Q335" s="70">
        <v>81.652947181179428</v>
      </c>
      <c r="R335" s="71">
        <v>107888.43587259378</v>
      </c>
      <c r="S335" s="72">
        <v>175.71406493907782</v>
      </c>
      <c r="T335" s="73">
        <v>88.441356724143034</v>
      </c>
      <c r="U335" s="71">
        <v>0</v>
      </c>
      <c r="V335" s="72">
        <v>0</v>
      </c>
      <c r="W335" s="74">
        <v>88.441356724143034</v>
      </c>
      <c r="X335" s="75">
        <v>0</v>
      </c>
      <c r="Y335" s="76">
        <v>0</v>
      </c>
      <c r="Z335" s="77">
        <v>0</v>
      </c>
      <c r="AA335" s="78">
        <v>0</v>
      </c>
      <c r="AB335" s="79">
        <v>88.441356724143034</v>
      </c>
      <c r="AC335" s="71">
        <v>107888.43587259378</v>
      </c>
      <c r="AD335" s="72">
        <v>175.71406493907782</v>
      </c>
      <c r="AE335" s="74">
        <v>88.441356724143034</v>
      </c>
      <c r="AF335" s="80"/>
      <c r="AG335" s="81">
        <v>0</v>
      </c>
      <c r="AH335" s="80"/>
      <c r="AI335" s="71">
        <v>1591.0046852285757</v>
      </c>
      <c r="AJ335" s="72">
        <v>81.652947181179428</v>
      </c>
      <c r="AK335" s="72">
        <v>0</v>
      </c>
      <c r="AL335" s="82">
        <v>0</v>
      </c>
      <c r="AM335" s="131">
        <v>1591.0046852285757</v>
      </c>
      <c r="AN335" s="83"/>
      <c r="AO335" s="84">
        <v>4968.5498791130058</v>
      </c>
      <c r="AP335" s="83"/>
      <c r="AQ335" s="84">
        <v>70910.916666666672</v>
      </c>
      <c r="AR335" s="83"/>
      <c r="AS335" s="211"/>
      <c r="AT335" s="119">
        <v>-310540.82579322025</v>
      </c>
      <c r="AU335" s="119">
        <v>-138299.13905</v>
      </c>
      <c r="AV335" s="119">
        <v>-3706.531039</v>
      </c>
      <c r="AW335" s="119">
        <v>-55066</v>
      </c>
      <c r="AX335" s="120">
        <v>-116199.493266</v>
      </c>
    </row>
    <row r="336" spans="1:50">
      <c r="A336" s="54">
        <v>981</v>
      </c>
      <c r="B336" s="55">
        <v>4511</v>
      </c>
      <c r="C336" s="57"/>
      <c r="D336" s="56" t="s">
        <v>229</v>
      </c>
      <c r="E336" s="67">
        <v>4769</v>
      </c>
      <c r="F336" s="67">
        <v>9268362.666666666</v>
      </c>
      <c r="G336" s="68">
        <v>1.3500000000000003</v>
      </c>
      <c r="H336" s="67">
        <v>6865453.8271604935</v>
      </c>
      <c r="I336" s="67">
        <v>972056.66666666663</v>
      </c>
      <c r="J336" s="60">
        <v>0</v>
      </c>
      <c r="K336" s="69">
        <v>1.65</v>
      </c>
      <c r="L336" s="67">
        <v>11327998.814814813</v>
      </c>
      <c r="M336" s="67">
        <v>1173979.6270833334</v>
      </c>
      <c r="N336" s="67">
        <v>12501978.441898147</v>
      </c>
      <c r="O336" s="70">
        <v>2621.5094237572125</v>
      </c>
      <c r="P336" s="70">
        <v>2588.4423122528119</v>
      </c>
      <c r="Q336" s="70">
        <v>101.27749076530978</v>
      </c>
      <c r="R336" s="71">
        <v>-58347.91026285995</v>
      </c>
      <c r="S336" s="72">
        <v>-12.234831256628214</v>
      </c>
      <c r="T336" s="73">
        <v>100.80481918214517</v>
      </c>
      <c r="U336" s="71">
        <v>0</v>
      </c>
      <c r="V336" s="72">
        <v>0</v>
      </c>
      <c r="W336" s="74">
        <v>100.80481918214517</v>
      </c>
      <c r="X336" s="75">
        <v>0</v>
      </c>
      <c r="Y336" s="76">
        <v>0</v>
      </c>
      <c r="Z336" s="77">
        <v>0</v>
      </c>
      <c r="AA336" s="78">
        <v>0</v>
      </c>
      <c r="AB336" s="79">
        <v>100.80481918214517</v>
      </c>
      <c r="AC336" s="71">
        <v>-58347.91026285995</v>
      </c>
      <c r="AD336" s="72">
        <v>-12.234831256628214</v>
      </c>
      <c r="AE336" s="74">
        <v>100.80481918214517</v>
      </c>
      <c r="AF336" s="80"/>
      <c r="AG336" s="81">
        <v>0</v>
      </c>
      <c r="AH336" s="80"/>
      <c r="AI336" s="71">
        <v>72306.699450087646</v>
      </c>
      <c r="AJ336" s="72">
        <v>101.27749076530978</v>
      </c>
      <c r="AK336" s="72">
        <v>0</v>
      </c>
      <c r="AL336" s="82">
        <v>0</v>
      </c>
      <c r="AM336" s="131">
        <v>72306.699450087646</v>
      </c>
      <c r="AN336" s="83"/>
      <c r="AO336" s="84">
        <v>65308.101908326127</v>
      </c>
      <c r="AP336" s="83"/>
      <c r="AQ336" s="84">
        <v>686545.38271604932</v>
      </c>
      <c r="AR336" s="83"/>
      <c r="AS336" s="211"/>
      <c r="AT336" s="119">
        <v>-2430559.8290644116</v>
      </c>
      <c r="AU336" s="119">
        <v>-1082448.1158340001</v>
      </c>
      <c r="AV336" s="119">
        <v>-29010.502648000001</v>
      </c>
      <c r="AW336" s="119">
        <v>-508456</v>
      </c>
      <c r="AX336" s="120">
        <v>-909477.26363499998</v>
      </c>
    </row>
    <row r="337" spans="1:50">
      <c r="A337" s="54">
        <v>982</v>
      </c>
      <c r="B337" s="55">
        <v>4512</v>
      </c>
      <c r="C337" s="57"/>
      <c r="D337" s="56" t="s">
        <v>230</v>
      </c>
      <c r="E337" s="67">
        <v>1662</v>
      </c>
      <c r="F337" s="67">
        <v>3381925.6666666665</v>
      </c>
      <c r="G337" s="68">
        <v>1.2</v>
      </c>
      <c r="H337" s="67">
        <v>2818271.3888888895</v>
      </c>
      <c r="I337" s="67">
        <v>238491</v>
      </c>
      <c r="J337" s="60">
        <v>0</v>
      </c>
      <c r="K337" s="69">
        <v>1.65</v>
      </c>
      <c r="L337" s="67">
        <v>4650147.791666667</v>
      </c>
      <c r="M337" s="67">
        <v>385425.65416666662</v>
      </c>
      <c r="N337" s="67">
        <v>5035573.4458333328</v>
      </c>
      <c r="O337" s="70">
        <v>3029.8275847372643</v>
      </c>
      <c r="P337" s="70">
        <v>2588.4423122528119</v>
      </c>
      <c r="Q337" s="70">
        <v>117.05215798687433</v>
      </c>
      <c r="R337" s="71">
        <v>-271425.45946158929</v>
      </c>
      <c r="S337" s="72">
        <v>-163.31255081924746</v>
      </c>
      <c r="T337" s="73">
        <v>110.7428595317308</v>
      </c>
      <c r="U337" s="71">
        <v>0</v>
      </c>
      <c r="V337" s="72">
        <v>0</v>
      </c>
      <c r="W337" s="74">
        <v>110.7428595317308</v>
      </c>
      <c r="X337" s="75">
        <v>0</v>
      </c>
      <c r="Y337" s="76">
        <v>0</v>
      </c>
      <c r="Z337" s="77">
        <v>0</v>
      </c>
      <c r="AA337" s="78">
        <v>0</v>
      </c>
      <c r="AB337" s="79">
        <v>110.7428595317308</v>
      </c>
      <c r="AC337" s="71">
        <v>-271425.45946158929</v>
      </c>
      <c r="AD337" s="72">
        <v>-163.31255081924746</v>
      </c>
      <c r="AE337" s="74">
        <v>110.7428595317308</v>
      </c>
      <c r="AF337" s="80"/>
      <c r="AG337" s="81">
        <v>0</v>
      </c>
      <c r="AH337" s="80"/>
      <c r="AI337" s="71">
        <v>0</v>
      </c>
      <c r="AJ337" s="72">
        <v>117.05215798687433</v>
      </c>
      <c r="AK337" s="72">
        <v>0</v>
      </c>
      <c r="AL337" s="82">
        <v>0</v>
      </c>
      <c r="AM337" s="131">
        <v>0</v>
      </c>
      <c r="AN337" s="83"/>
      <c r="AO337" s="84">
        <v>13898.839438353543</v>
      </c>
      <c r="AP337" s="83"/>
      <c r="AQ337" s="84">
        <v>281827.13888888893</v>
      </c>
      <c r="AR337" s="83"/>
      <c r="AS337" s="211"/>
      <c r="AT337" s="119">
        <v>-839163.72018556285</v>
      </c>
      <c r="AU337" s="119">
        <v>-373720.97445600003</v>
      </c>
      <c r="AV337" s="119">
        <v>-10016.030478000001</v>
      </c>
      <c r="AW337" s="119">
        <v>-111595</v>
      </c>
      <c r="AX337" s="120">
        <v>-314001.86691600003</v>
      </c>
    </row>
    <row r="338" spans="1:50">
      <c r="A338" s="54">
        <v>983</v>
      </c>
      <c r="B338" s="55">
        <v>4513</v>
      </c>
      <c r="C338" s="57"/>
      <c r="D338" s="65" t="s">
        <v>231</v>
      </c>
      <c r="E338" s="67">
        <v>1719.6666666666667</v>
      </c>
      <c r="F338" s="67">
        <v>3348122.6666666665</v>
      </c>
      <c r="G338" s="68">
        <v>1.49</v>
      </c>
      <c r="H338" s="67">
        <v>2247062.1923937364</v>
      </c>
      <c r="I338" s="67">
        <v>517165</v>
      </c>
      <c r="J338" s="60">
        <v>0</v>
      </c>
      <c r="K338" s="69">
        <v>1.65</v>
      </c>
      <c r="L338" s="67">
        <v>3707652.617449664</v>
      </c>
      <c r="M338" s="67">
        <v>421635.91250000003</v>
      </c>
      <c r="N338" s="67">
        <v>4129288.5299496637</v>
      </c>
      <c r="O338" s="70">
        <v>2401.2144969662709</v>
      </c>
      <c r="P338" s="70">
        <v>2588.4423122528119</v>
      </c>
      <c r="Q338" s="70">
        <v>92.766776589910165</v>
      </c>
      <c r="R338" s="71">
        <v>119128.69021780271</v>
      </c>
      <c r="S338" s="72">
        <v>69.274291656020182</v>
      </c>
      <c r="T338" s="73">
        <v>95.443069251643394</v>
      </c>
      <c r="U338" s="71">
        <v>0</v>
      </c>
      <c r="V338" s="72">
        <v>0</v>
      </c>
      <c r="W338" s="74">
        <v>95.443069251643394</v>
      </c>
      <c r="X338" s="75">
        <v>0</v>
      </c>
      <c r="Y338" s="76">
        <v>0</v>
      </c>
      <c r="Z338" s="77">
        <v>0</v>
      </c>
      <c r="AA338" s="78">
        <v>0</v>
      </c>
      <c r="AB338" s="79">
        <v>95.443069251643394</v>
      </c>
      <c r="AC338" s="71">
        <v>119128.69021780271</v>
      </c>
      <c r="AD338" s="72">
        <v>69.274291656020182</v>
      </c>
      <c r="AE338" s="74">
        <v>95.443069251643394</v>
      </c>
      <c r="AF338" s="80"/>
      <c r="AG338" s="81">
        <v>0</v>
      </c>
      <c r="AH338" s="80"/>
      <c r="AI338" s="71">
        <v>83321.851153255979</v>
      </c>
      <c r="AJ338" s="72">
        <v>92.766776589910165</v>
      </c>
      <c r="AK338" s="72">
        <v>0</v>
      </c>
      <c r="AL338" s="82">
        <v>0</v>
      </c>
      <c r="AM338" s="131">
        <v>83321.851153255979</v>
      </c>
      <c r="AN338" s="83"/>
      <c r="AO338" s="84">
        <v>16987.673597061563</v>
      </c>
      <c r="AP338" s="83"/>
      <c r="AQ338" s="84">
        <v>224706.2192393736</v>
      </c>
      <c r="AR338" s="83"/>
      <c r="AS338" s="211"/>
      <c r="AT338" s="119">
        <v>-880870.65957203088</v>
      </c>
      <c r="AU338" s="119">
        <v>-392295.13067099999</v>
      </c>
      <c r="AV338" s="119">
        <v>-10513.833189999999</v>
      </c>
      <c r="AW338" s="119">
        <v>-133347</v>
      </c>
      <c r="AX338" s="120">
        <v>-329607.94772599998</v>
      </c>
    </row>
    <row r="339" spans="1:50">
      <c r="A339" s="54">
        <v>985</v>
      </c>
      <c r="B339" s="55">
        <v>4515</v>
      </c>
      <c r="C339" s="57"/>
      <c r="D339" s="56" t="s">
        <v>232</v>
      </c>
      <c r="E339" s="67">
        <v>570</v>
      </c>
      <c r="F339" s="67">
        <v>735013.66666666663</v>
      </c>
      <c r="G339" s="68">
        <v>1.5</v>
      </c>
      <c r="H339" s="67">
        <v>490009.11111111107</v>
      </c>
      <c r="I339" s="67">
        <v>70946.666666666672</v>
      </c>
      <c r="J339" s="60">
        <v>0</v>
      </c>
      <c r="K339" s="69">
        <v>1.65</v>
      </c>
      <c r="L339" s="67">
        <v>808515.03333333321</v>
      </c>
      <c r="M339" s="67">
        <v>73302.487500000003</v>
      </c>
      <c r="N339" s="67">
        <v>881817.52083333314</v>
      </c>
      <c r="O339" s="70">
        <v>1547.0482821637424</v>
      </c>
      <c r="P339" s="70">
        <v>2588.4423122528119</v>
      </c>
      <c r="Q339" s="70">
        <v>59.767539529103594</v>
      </c>
      <c r="R339" s="71">
        <v>219630.00094578473</v>
      </c>
      <c r="S339" s="72">
        <v>385.31579113295567</v>
      </c>
      <c r="T339" s="73">
        <v>74.653549903335261</v>
      </c>
      <c r="U339" s="71">
        <v>167407</v>
      </c>
      <c r="V339" s="72">
        <v>293.69649122807016</v>
      </c>
      <c r="W339" s="74">
        <v>86.000006798967433</v>
      </c>
      <c r="X339" s="75">
        <v>0</v>
      </c>
      <c r="Y339" s="76">
        <v>0</v>
      </c>
      <c r="Z339" s="77">
        <v>167407</v>
      </c>
      <c r="AA339" s="78">
        <v>293.69649122807016</v>
      </c>
      <c r="AB339" s="79">
        <v>86.000006798967433</v>
      </c>
      <c r="AC339" s="71">
        <v>387037.00094578473</v>
      </c>
      <c r="AD339" s="72">
        <v>679.01228236102588</v>
      </c>
      <c r="AE339" s="74">
        <v>86.000006798967433</v>
      </c>
      <c r="AF339" s="80"/>
      <c r="AG339" s="81">
        <v>0</v>
      </c>
      <c r="AH339" s="80"/>
      <c r="AI339" s="71">
        <v>231688.73653429723</v>
      </c>
      <c r="AJ339" s="72">
        <v>59.767539529103594</v>
      </c>
      <c r="AK339" s="72">
        <v>0</v>
      </c>
      <c r="AL339" s="82">
        <v>0</v>
      </c>
      <c r="AM339" s="131">
        <v>231688.73653429723</v>
      </c>
      <c r="AN339" s="83"/>
      <c r="AO339" s="84">
        <v>2882.097714214377</v>
      </c>
      <c r="AP339" s="83"/>
      <c r="AQ339" s="84">
        <v>49000.911111111112</v>
      </c>
      <c r="AR339" s="83"/>
      <c r="AS339" s="211"/>
      <c r="AT339" s="119">
        <v>-286923.64324907563</v>
      </c>
      <c r="AU339" s="119">
        <v>-127781.24336199999</v>
      </c>
      <c r="AV339" s="119">
        <v>-3424.6427560000002</v>
      </c>
      <c r="AW339" s="119">
        <v>-23401</v>
      </c>
      <c r="AX339" s="120">
        <v>-107362.314975</v>
      </c>
    </row>
    <row r="340" spans="1:50">
      <c r="A340" s="54">
        <v>987</v>
      </c>
      <c r="B340" s="55">
        <v>4517</v>
      </c>
      <c r="C340" s="57"/>
      <c r="D340" s="56" t="s">
        <v>233</v>
      </c>
      <c r="E340" s="67">
        <v>479.33333333333331</v>
      </c>
      <c r="F340" s="67">
        <v>1105107</v>
      </c>
      <c r="G340" s="68">
        <v>1.6900000000000002</v>
      </c>
      <c r="H340" s="67">
        <v>653909.46745562134</v>
      </c>
      <c r="I340" s="67">
        <v>119694.66666666667</v>
      </c>
      <c r="J340" s="60">
        <v>0</v>
      </c>
      <c r="K340" s="69">
        <v>1.65</v>
      </c>
      <c r="L340" s="67">
        <v>1078950.6213017751</v>
      </c>
      <c r="M340" s="67">
        <v>98034.141666666677</v>
      </c>
      <c r="N340" s="67">
        <v>1176984.7629684417</v>
      </c>
      <c r="O340" s="70">
        <v>2455.4619533416726</v>
      </c>
      <c r="P340" s="70">
        <v>2588.4423122528119</v>
      </c>
      <c r="Q340" s="70">
        <v>94.86253341317844</v>
      </c>
      <c r="R340" s="71">
        <v>23584.509920753644</v>
      </c>
      <c r="S340" s="72">
        <v>49.202732797121655</v>
      </c>
      <c r="T340" s="73">
        <v>96.763396050302418</v>
      </c>
      <c r="U340" s="71">
        <v>0</v>
      </c>
      <c r="V340" s="72">
        <v>0</v>
      </c>
      <c r="W340" s="74">
        <v>96.763396050302418</v>
      </c>
      <c r="X340" s="75">
        <v>0</v>
      </c>
      <c r="Y340" s="76">
        <v>0</v>
      </c>
      <c r="Z340" s="77">
        <v>0</v>
      </c>
      <c r="AA340" s="78">
        <v>0</v>
      </c>
      <c r="AB340" s="79">
        <v>96.763396050302418</v>
      </c>
      <c r="AC340" s="71">
        <v>23584.509920753644</v>
      </c>
      <c r="AD340" s="72">
        <v>49.202732797121655</v>
      </c>
      <c r="AE340" s="74">
        <v>96.763396050302418</v>
      </c>
      <c r="AF340" s="80"/>
      <c r="AG340" s="81">
        <v>0</v>
      </c>
      <c r="AH340" s="80"/>
      <c r="AI340" s="71">
        <v>69484.115564197287</v>
      </c>
      <c r="AJ340" s="72">
        <v>94.86253341317844</v>
      </c>
      <c r="AK340" s="72">
        <v>0</v>
      </c>
      <c r="AL340" s="82">
        <v>0</v>
      </c>
      <c r="AM340" s="131">
        <v>69484.115564197287</v>
      </c>
      <c r="AN340" s="83"/>
      <c r="AO340" s="84">
        <v>2819.5767384190835</v>
      </c>
      <c r="AP340" s="83"/>
      <c r="AQ340" s="84">
        <v>65390.946745562127</v>
      </c>
      <c r="AR340" s="83"/>
      <c r="AS340" s="211"/>
      <c r="AT340" s="119">
        <v>-244211.71737136735</v>
      </c>
      <c r="AU340" s="119">
        <v>-108759.517117</v>
      </c>
      <c r="AV340" s="119">
        <v>-2914.8447980000001</v>
      </c>
      <c r="AW340" s="119">
        <v>-34111</v>
      </c>
      <c r="AX340" s="120">
        <v>-91380.184024999995</v>
      </c>
    </row>
    <row r="341" spans="1:50">
      <c r="A341" s="54">
        <v>988</v>
      </c>
      <c r="B341" s="55">
        <v>4527</v>
      </c>
      <c r="C341" s="57"/>
      <c r="D341" s="56" t="s">
        <v>234</v>
      </c>
      <c r="E341" s="67">
        <v>1552</v>
      </c>
      <c r="F341" s="67">
        <v>2477314</v>
      </c>
      <c r="G341" s="68">
        <v>1.6499999999999997</v>
      </c>
      <c r="H341" s="67">
        <v>1501402.4242424245</v>
      </c>
      <c r="I341" s="67">
        <v>280280.33333333331</v>
      </c>
      <c r="J341" s="60">
        <v>0</v>
      </c>
      <c r="K341" s="69">
        <v>1.65</v>
      </c>
      <c r="L341" s="67">
        <v>2477314</v>
      </c>
      <c r="M341" s="67">
        <v>285697.62083333335</v>
      </c>
      <c r="N341" s="67">
        <v>2763011.6208333336</v>
      </c>
      <c r="O341" s="70">
        <v>1780.290992804983</v>
      </c>
      <c r="P341" s="70">
        <v>2588.4423122528119</v>
      </c>
      <c r="Q341" s="70">
        <v>68.778468980269977</v>
      </c>
      <c r="R341" s="71">
        <v>464072.81367972115</v>
      </c>
      <c r="S341" s="72">
        <v>299.01598819569659</v>
      </c>
      <c r="T341" s="73">
        <v>80.330435457570076</v>
      </c>
      <c r="U341" s="71">
        <v>227761</v>
      </c>
      <c r="V341" s="72">
        <v>146.75322164948454</v>
      </c>
      <c r="W341" s="74">
        <v>85.999992818566852</v>
      </c>
      <c r="X341" s="75">
        <v>0</v>
      </c>
      <c r="Y341" s="76">
        <v>0</v>
      </c>
      <c r="Z341" s="77">
        <v>227761</v>
      </c>
      <c r="AA341" s="78">
        <v>146.75322164948454</v>
      </c>
      <c r="AB341" s="79">
        <v>85.999992818566852</v>
      </c>
      <c r="AC341" s="71">
        <v>691833.81367972121</v>
      </c>
      <c r="AD341" s="72">
        <v>445.76920984518114</v>
      </c>
      <c r="AE341" s="74">
        <v>85.999992818566852</v>
      </c>
      <c r="AF341" s="80"/>
      <c r="AG341" s="81">
        <v>0</v>
      </c>
      <c r="AH341" s="80"/>
      <c r="AI341" s="71">
        <v>167643.83717383631</v>
      </c>
      <c r="AJ341" s="72">
        <v>68.778468980269977</v>
      </c>
      <c r="AK341" s="72">
        <v>0</v>
      </c>
      <c r="AL341" s="82">
        <v>0</v>
      </c>
      <c r="AM341" s="131">
        <v>167643.83717383631</v>
      </c>
      <c r="AN341" s="83"/>
      <c r="AO341" s="84">
        <v>9332.9305585987586</v>
      </c>
      <c r="AP341" s="83"/>
      <c r="AQ341" s="84">
        <v>150140.24242424243</v>
      </c>
      <c r="AR341" s="83"/>
      <c r="AS341" s="211"/>
      <c r="AT341" s="119">
        <v>-781376.99693925155</v>
      </c>
      <c r="AU341" s="119">
        <v>-347985.69777199998</v>
      </c>
      <c r="AV341" s="119">
        <v>-9326.3038280000001</v>
      </c>
      <c r="AW341" s="119">
        <v>-122613</v>
      </c>
      <c r="AX341" s="120">
        <v>-292378.98386400001</v>
      </c>
    </row>
    <row r="342" spans="1:50">
      <c r="A342" s="54">
        <v>989</v>
      </c>
      <c r="B342" s="55">
        <v>4519</v>
      </c>
      <c r="C342" s="57"/>
      <c r="D342" s="56" t="s">
        <v>235</v>
      </c>
      <c r="E342" s="67">
        <v>1099</v>
      </c>
      <c r="F342" s="67">
        <v>1984909.6666666667</v>
      </c>
      <c r="G342" s="68">
        <v>1.6000000000000003</v>
      </c>
      <c r="H342" s="67">
        <v>1240568.5416666667</v>
      </c>
      <c r="I342" s="67">
        <v>180598</v>
      </c>
      <c r="J342" s="60">
        <v>0</v>
      </c>
      <c r="K342" s="69">
        <v>1.65</v>
      </c>
      <c r="L342" s="67">
        <v>2046938.09375</v>
      </c>
      <c r="M342" s="67">
        <v>222430.01666666669</v>
      </c>
      <c r="N342" s="67">
        <v>2269368.1104166671</v>
      </c>
      <c r="O342" s="70">
        <v>2064.9391359569308</v>
      </c>
      <c r="P342" s="70">
        <v>2588.4423122528119</v>
      </c>
      <c r="Q342" s="70">
        <v>79.77535856921385</v>
      </c>
      <c r="R342" s="71">
        <v>212872.09657719414</v>
      </c>
      <c r="S342" s="72">
        <v>193.69617522947601</v>
      </c>
      <c r="T342" s="73">
        <v>87.258475898604729</v>
      </c>
      <c r="U342" s="71">
        <v>0</v>
      </c>
      <c r="V342" s="72">
        <v>0</v>
      </c>
      <c r="W342" s="74">
        <v>87.258475898604729</v>
      </c>
      <c r="X342" s="75">
        <v>0</v>
      </c>
      <c r="Y342" s="76">
        <v>0</v>
      </c>
      <c r="Z342" s="77">
        <v>0</v>
      </c>
      <c r="AA342" s="78">
        <v>0</v>
      </c>
      <c r="AB342" s="79">
        <v>87.258475898604729</v>
      </c>
      <c r="AC342" s="71">
        <v>212872.09657719414</v>
      </c>
      <c r="AD342" s="72">
        <v>193.69617522947601</v>
      </c>
      <c r="AE342" s="74">
        <v>87.258475898604729</v>
      </c>
      <c r="AF342" s="80"/>
      <c r="AG342" s="81">
        <v>0</v>
      </c>
      <c r="AH342" s="80"/>
      <c r="AI342" s="71">
        <v>0</v>
      </c>
      <c r="AJ342" s="72">
        <v>79.77535856921385</v>
      </c>
      <c r="AK342" s="72">
        <v>0</v>
      </c>
      <c r="AL342" s="82">
        <v>0</v>
      </c>
      <c r="AM342" s="131">
        <v>0</v>
      </c>
      <c r="AN342" s="83"/>
      <c r="AO342" s="84">
        <v>10312.102815833161</v>
      </c>
      <c r="AP342" s="83"/>
      <c r="AQ342" s="84">
        <v>124056.85416666667</v>
      </c>
      <c r="AR342" s="83"/>
      <c r="AS342" s="211"/>
      <c r="AT342" s="119">
        <v>-579877.20544559241</v>
      </c>
      <c r="AU342" s="119">
        <v>-258247.90689899999</v>
      </c>
      <c r="AV342" s="119">
        <v>-6921.2569890000004</v>
      </c>
      <c r="AW342" s="119">
        <v>-58108</v>
      </c>
      <c r="AX342" s="120">
        <v>-216980.93079099999</v>
      </c>
    </row>
    <row r="343" spans="1:50">
      <c r="A343" s="54">
        <v>990</v>
      </c>
      <c r="B343" s="55">
        <v>4520</v>
      </c>
      <c r="C343" s="57"/>
      <c r="D343" s="56" t="s">
        <v>236</v>
      </c>
      <c r="E343" s="67">
        <v>217.33333333333334</v>
      </c>
      <c r="F343" s="67">
        <v>259161.66666666666</v>
      </c>
      <c r="G343" s="68">
        <v>1</v>
      </c>
      <c r="H343" s="67">
        <v>259727.03703703705</v>
      </c>
      <c r="I343" s="67">
        <v>36655</v>
      </c>
      <c r="J343" s="60">
        <v>0</v>
      </c>
      <c r="K343" s="69">
        <v>1.65</v>
      </c>
      <c r="L343" s="67">
        <v>428549.61111111107</v>
      </c>
      <c r="M343" s="67">
        <v>45781.341666666674</v>
      </c>
      <c r="N343" s="67">
        <v>474330.95277777774</v>
      </c>
      <c r="O343" s="70">
        <v>2182.5043839468299</v>
      </c>
      <c r="P343" s="70">
        <v>2588.4423122528119</v>
      </c>
      <c r="Q343" s="70">
        <v>84.317288958521146</v>
      </c>
      <c r="R343" s="71">
        <v>32642.821941511724</v>
      </c>
      <c r="S343" s="72">
        <v>150.19703347321345</v>
      </c>
      <c r="T343" s="73">
        <v>90.119892043868333</v>
      </c>
      <c r="U343" s="71">
        <v>0</v>
      </c>
      <c r="V343" s="72">
        <v>0</v>
      </c>
      <c r="W343" s="74">
        <v>90.119892043868333</v>
      </c>
      <c r="X343" s="75">
        <v>0</v>
      </c>
      <c r="Y343" s="76">
        <v>0</v>
      </c>
      <c r="Z343" s="77">
        <v>0</v>
      </c>
      <c r="AA343" s="78">
        <v>0</v>
      </c>
      <c r="AB343" s="79">
        <v>90.119892043868333</v>
      </c>
      <c r="AC343" s="71">
        <v>32642.821941511724</v>
      </c>
      <c r="AD343" s="72">
        <v>150.19703347321345</v>
      </c>
      <c r="AE343" s="74">
        <v>90.119892043868333</v>
      </c>
      <c r="AF343" s="80"/>
      <c r="AG343" s="81">
        <v>0</v>
      </c>
      <c r="AH343" s="80"/>
      <c r="AI343" s="71">
        <v>16444.126730792301</v>
      </c>
      <c r="AJ343" s="72">
        <v>84.317288958521146</v>
      </c>
      <c r="AK343" s="72">
        <v>0</v>
      </c>
      <c r="AL343" s="82">
        <v>0</v>
      </c>
      <c r="AM343" s="131">
        <v>16444.126730792301</v>
      </c>
      <c r="AN343" s="83"/>
      <c r="AO343" s="84">
        <v>1131.4200666179181</v>
      </c>
      <c r="AP343" s="83"/>
      <c r="AQ343" s="84">
        <v>25972.703703703708</v>
      </c>
      <c r="AR343" s="83"/>
      <c r="AS343" s="211"/>
      <c r="AT343" s="119">
        <v>-109543.52754518125</v>
      </c>
      <c r="AU343" s="119">
        <v>-48785.133192000001</v>
      </c>
      <c r="AV343" s="119">
        <v>-1307.4818230000001</v>
      </c>
      <c r="AW343" s="119">
        <v>-8934</v>
      </c>
      <c r="AX343" s="120">
        <v>-40989.465261999998</v>
      </c>
    </row>
    <row r="344" spans="1:50">
      <c r="A344" s="54">
        <v>991</v>
      </c>
      <c r="B344" s="55">
        <v>4521</v>
      </c>
      <c r="C344" s="57"/>
      <c r="D344" s="56" t="s">
        <v>237</v>
      </c>
      <c r="E344" s="67">
        <v>595.33333333333337</v>
      </c>
      <c r="F344" s="67">
        <v>1055845.3333333333</v>
      </c>
      <c r="G344" s="68">
        <v>1.6633333333333331</v>
      </c>
      <c r="H344" s="67">
        <v>635072.73468692193</v>
      </c>
      <c r="I344" s="67">
        <v>107000.33333333333</v>
      </c>
      <c r="J344" s="60">
        <v>0</v>
      </c>
      <c r="K344" s="69">
        <v>1.65</v>
      </c>
      <c r="L344" s="67">
        <v>1047870.0122334211</v>
      </c>
      <c r="M344" s="67">
        <v>108883.70833333333</v>
      </c>
      <c r="N344" s="67">
        <v>1156753.7205667542</v>
      </c>
      <c r="O344" s="70">
        <v>1943.0353648937639</v>
      </c>
      <c r="P344" s="70">
        <v>2588.4423122528119</v>
      </c>
      <c r="Q344" s="70">
        <v>75.065816831075992</v>
      </c>
      <c r="R344" s="71">
        <v>142165.93965126871</v>
      </c>
      <c r="S344" s="72">
        <v>238.80057052284775</v>
      </c>
      <c r="T344" s="73">
        <v>84.291464603577879</v>
      </c>
      <c r="U344" s="71">
        <v>26328</v>
      </c>
      <c r="V344" s="72">
        <v>44.223964165733477</v>
      </c>
      <c r="W344" s="74">
        <v>85.999981110064894</v>
      </c>
      <c r="X344" s="75">
        <v>0</v>
      </c>
      <c r="Y344" s="76">
        <v>0</v>
      </c>
      <c r="Z344" s="77">
        <v>26328</v>
      </c>
      <c r="AA344" s="78">
        <v>44.223964165733477</v>
      </c>
      <c r="AB344" s="79">
        <v>85.999981110064894</v>
      </c>
      <c r="AC344" s="71">
        <v>168493.93965126871</v>
      </c>
      <c r="AD344" s="72">
        <v>283.02453468858124</v>
      </c>
      <c r="AE344" s="74">
        <v>85.999981110064894</v>
      </c>
      <c r="AF344" s="80"/>
      <c r="AG344" s="81">
        <v>0</v>
      </c>
      <c r="AH344" s="80"/>
      <c r="AI344" s="71">
        <v>7823.4535235352769</v>
      </c>
      <c r="AJ344" s="72">
        <v>75.065816831075992</v>
      </c>
      <c r="AK344" s="72">
        <v>0</v>
      </c>
      <c r="AL344" s="82">
        <v>0</v>
      </c>
      <c r="AM344" s="131">
        <v>7823.4535235352769</v>
      </c>
      <c r="AN344" s="83"/>
      <c r="AO344" s="84">
        <v>3637.2785889339775</v>
      </c>
      <c r="AP344" s="83"/>
      <c r="AQ344" s="84">
        <v>63507.273468692183</v>
      </c>
      <c r="AR344" s="83"/>
      <c r="AS344" s="211"/>
      <c r="AT344" s="119">
        <v>-300993.45412643842</v>
      </c>
      <c r="AU344" s="119">
        <v>-134047.223772</v>
      </c>
      <c r="AV344" s="119">
        <v>-3592.5762009999999</v>
      </c>
      <c r="AW344" s="119">
        <v>-43554</v>
      </c>
      <c r="AX344" s="120">
        <v>-112627.016936</v>
      </c>
    </row>
    <row r="345" spans="1:50">
      <c r="A345" s="54">
        <v>992</v>
      </c>
      <c r="B345" s="55">
        <v>4522</v>
      </c>
      <c r="C345" s="57"/>
      <c r="D345" s="56" t="s">
        <v>238</v>
      </c>
      <c r="E345" s="67">
        <v>2326.6666666666665</v>
      </c>
      <c r="F345" s="67">
        <v>5060097.333333333</v>
      </c>
      <c r="G345" s="68">
        <v>1.68</v>
      </c>
      <c r="H345" s="67">
        <v>3011962.6984126982</v>
      </c>
      <c r="I345" s="67">
        <v>634115.66666666663</v>
      </c>
      <c r="J345" s="60">
        <v>0</v>
      </c>
      <c r="K345" s="69">
        <v>1.65</v>
      </c>
      <c r="L345" s="67">
        <v>4969738.4523809524</v>
      </c>
      <c r="M345" s="67">
        <v>513584.65000000008</v>
      </c>
      <c r="N345" s="67">
        <v>5483323.1023809528</v>
      </c>
      <c r="O345" s="70">
        <v>2356.7291270978308</v>
      </c>
      <c r="P345" s="70">
        <v>2588.4423122528119</v>
      </c>
      <c r="Q345" s="70">
        <v>91.048161125394628</v>
      </c>
      <c r="R345" s="71">
        <v>199474.15732708495</v>
      </c>
      <c r="S345" s="72">
        <v>85.733878507343107</v>
      </c>
      <c r="T345" s="73">
        <v>94.360341508998616</v>
      </c>
      <c r="U345" s="71">
        <v>0</v>
      </c>
      <c r="V345" s="72">
        <v>0</v>
      </c>
      <c r="W345" s="74">
        <v>94.360341508998616</v>
      </c>
      <c r="X345" s="75">
        <v>0</v>
      </c>
      <c r="Y345" s="76">
        <v>0</v>
      </c>
      <c r="Z345" s="77">
        <v>0</v>
      </c>
      <c r="AA345" s="78">
        <v>0</v>
      </c>
      <c r="AB345" s="79">
        <v>94.360341508998616</v>
      </c>
      <c r="AC345" s="71">
        <v>199474.15732708495</v>
      </c>
      <c r="AD345" s="72">
        <v>85.733878507343107</v>
      </c>
      <c r="AE345" s="74">
        <v>94.360341508998616</v>
      </c>
      <c r="AF345" s="80"/>
      <c r="AG345" s="81">
        <v>0</v>
      </c>
      <c r="AH345" s="80"/>
      <c r="AI345" s="71">
        <v>0</v>
      </c>
      <c r="AJ345" s="72">
        <v>91.048161125394628</v>
      </c>
      <c r="AK345" s="72">
        <v>0</v>
      </c>
      <c r="AL345" s="82">
        <v>0</v>
      </c>
      <c r="AM345" s="131">
        <v>0</v>
      </c>
      <c r="AN345" s="83"/>
      <c r="AO345" s="84">
        <v>32722.931226304776</v>
      </c>
      <c r="AP345" s="83"/>
      <c r="AQ345" s="84">
        <v>301196.26984126982</v>
      </c>
      <c r="AR345" s="83"/>
      <c r="AS345" s="211"/>
      <c r="AT345" s="119">
        <v>-1176839.1812422681</v>
      </c>
      <c r="AU345" s="119">
        <v>-524104.50429700001</v>
      </c>
      <c r="AV345" s="119">
        <v>-14046.433161000001</v>
      </c>
      <c r="AW345" s="119">
        <v>-227438</v>
      </c>
      <c r="AX345" s="120">
        <v>-440354.71396199998</v>
      </c>
    </row>
    <row r="346" spans="1:50">
      <c r="A346" s="54">
        <v>993</v>
      </c>
      <c r="B346" s="55">
        <v>4523</v>
      </c>
      <c r="C346" s="57"/>
      <c r="D346" s="65" t="s">
        <v>239</v>
      </c>
      <c r="E346" s="67">
        <v>430</v>
      </c>
      <c r="F346" s="67">
        <v>810191.66666666663</v>
      </c>
      <c r="G346" s="68">
        <v>1.76</v>
      </c>
      <c r="H346" s="67">
        <v>460336.17424242425</v>
      </c>
      <c r="I346" s="67">
        <v>91389</v>
      </c>
      <c r="J346" s="60">
        <v>0</v>
      </c>
      <c r="K346" s="69">
        <v>1.65</v>
      </c>
      <c r="L346" s="67">
        <v>759554.6875</v>
      </c>
      <c r="M346" s="67">
        <v>74866.21666666666</v>
      </c>
      <c r="N346" s="67">
        <v>834420.90416666644</v>
      </c>
      <c r="O346" s="70">
        <v>1940.5137306201545</v>
      </c>
      <c r="P346" s="70">
        <v>2588.4423122528119</v>
      </c>
      <c r="Q346" s="70">
        <v>74.968397844310374</v>
      </c>
      <c r="R346" s="71">
        <v>103085.43733775576</v>
      </c>
      <c r="S346" s="72">
        <v>239.73357520408317</v>
      </c>
      <c r="T346" s="73">
        <v>84.230090641915524</v>
      </c>
      <c r="U346" s="71">
        <v>19700</v>
      </c>
      <c r="V346" s="72">
        <v>45.813953488372093</v>
      </c>
      <c r="W346" s="74">
        <v>86.000033640896206</v>
      </c>
      <c r="X346" s="75">
        <v>0</v>
      </c>
      <c r="Y346" s="76">
        <v>0</v>
      </c>
      <c r="Z346" s="77">
        <v>19700</v>
      </c>
      <c r="AA346" s="78">
        <v>45.813953488372093</v>
      </c>
      <c r="AB346" s="79">
        <v>86.000033640896206</v>
      </c>
      <c r="AC346" s="71">
        <v>122785.43733775576</v>
      </c>
      <c r="AD346" s="72">
        <v>285.54752869245527</v>
      </c>
      <c r="AE346" s="74">
        <v>86.000033640896206</v>
      </c>
      <c r="AF346" s="80"/>
      <c r="AG346" s="81">
        <v>0</v>
      </c>
      <c r="AH346" s="80"/>
      <c r="AI346" s="71">
        <v>9614.2630370589522</v>
      </c>
      <c r="AJ346" s="72">
        <v>74.968397844310374</v>
      </c>
      <c r="AK346" s="72">
        <v>0</v>
      </c>
      <c r="AL346" s="82">
        <v>0</v>
      </c>
      <c r="AM346" s="131">
        <v>9614.2630370589522</v>
      </c>
      <c r="AN346" s="83"/>
      <c r="AO346" s="84">
        <v>2783.4059726336477</v>
      </c>
      <c r="AP346" s="83"/>
      <c r="AQ346" s="84">
        <v>46033.617424242431</v>
      </c>
      <c r="AR346" s="83"/>
      <c r="AS346" s="211"/>
      <c r="AT346" s="119">
        <v>-215569.60237102181</v>
      </c>
      <c r="AU346" s="119">
        <v>-96003.771282000002</v>
      </c>
      <c r="AV346" s="119">
        <v>-2572.9802840000002</v>
      </c>
      <c r="AW346" s="119">
        <v>-31129</v>
      </c>
      <c r="AX346" s="120">
        <v>-80662.755034000002</v>
      </c>
    </row>
    <row r="347" spans="1:50">
      <c r="A347" s="54">
        <v>995</v>
      </c>
      <c r="B347" s="55">
        <v>4525</v>
      </c>
      <c r="C347" s="57"/>
      <c r="D347" s="56" t="s">
        <v>240</v>
      </c>
      <c r="E347" s="67">
        <v>2324</v>
      </c>
      <c r="F347" s="67">
        <v>5242482.666666667</v>
      </c>
      <c r="G347" s="68">
        <v>1.6433333333333333</v>
      </c>
      <c r="H347" s="67">
        <v>3189142.1986216246</v>
      </c>
      <c r="I347" s="67">
        <v>570989.33333333337</v>
      </c>
      <c r="J347" s="60">
        <v>0</v>
      </c>
      <c r="K347" s="69">
        <v>1.65</v>
      </c>
      <c r="L347" s="67">
        <v>5262084.6277256804</v>
      </c>
      <c r="M347" s="67">
        <v>572775.97083333333</v>
      </c>
      <c r="N347" s="67">
        <v>5834860.5985590136</v>
      </c>
      <c r="O347" s="70">
        <v>2510.6973315658406</v>
      </c>
      <c r="P347" s="70">
        <v>2588.4423122528119</v>
      </c>
      <c r="Q347" s="70">
        <v>96.996456891507577</v>
      </c>
      <c r="R347" s="71">
        <v>66851.353993112833</v>
      </c>
      <c r="S347" s="72">
        <v>28.765642854179362</v>
      </c>
      <c r="T347" s="73">
        <v>98.107767841649775</v>
      </c>
      <c r="U347" s="71">
        <v>0</v>
      </c>
      <c r="V347" s="72">
        <v>0</v>
      </c>
      <c r="W347" s="74">
        <v>98.107767841649775</v>
      </c>
      <c r="X347" s="75">
        <v>0</v>
      </c>
      <c r="Y347" s="76">
        <v>0</v>
      </c>
      <c r="Z347" s="77">
        <v>0</v>
      </c>
      <c r="AA347" s="78">
        <v>0</v>
      </c>
      <c r="AB347" s="79">
        <v>98.107767841649775</v>
      </c>
      <c r="AC347" s="71">
        <v>66851.353993112833</v>
      </c>
      <c r="AD347" s="72">
        <v>28.765642854179362</v>
      </c>
      <c r="AE347" s="74">
        <v>98.107767841649775</v>
      </c>
      <c r="AF347" s="80"/>
      <c r="AG347" s="81">
        <v>0</v>
      </c>
      <c r="AH347" s="80"/>
      <c r="AI347" s="71">
        <v>40381.768939754751</v>
      </c>
      <c r="AJ347" s="72">
        <v>96.996456891507577</v>
      </c>
      <c r="AK347" s="72">
        <v>0</v>
      </c>
      <c r="AL347" s="82">
        <v>0</v>
      </c>
      <c r="AM347" s="131">
        <v>40381.768939754751</v>
      </c>
      <c r="AN347" s="83"/>
      <c r="AO347" s="84">
        <v>30215.866419954447</v>
      </c>
      <c r="AP347" s="83"/>
      <c r="AQ347" s="84">
        <v>318914.21986216254</v>
      </c>
      <c r="AR347" s="83"/>
      <c r="AS347" s="211"/>
      <c r="AT347" s="119">
        <v>-1183874.0866809497</v>
      </c>
      <c r="AU347" s="119">
        <v>-527237.49450200005</v>
      </c>
      <c r="AV347" s="119">
        <v>-14130.399884</v>
      </c>
      <c r="AW347" s="119">
        <v>-191177</v>
      </c>
      <c r="AX347" s="120">
        <v>-442987.06494200003</v>
      </c>
    </row>
    <row r="348" spans="1:50">
      <c r="A348" s="54">
        <v>996</v>
      </c>
      <c r="B348" s="55">
        <v>4526</v>
      </c>
      <c r="C348" s="57"/>
      <c r="D348" s="56" t="s">
        <v>241</v>
      </c>
      <c r="E348" s="67">
        <v>180</v>
      </c>
      <c r="F348" s="67">
        <v>397483</v>
      </c>
      <c r="G348" s="68">
        <v>1.89</v>
      </c>
      <c r="H348" s="67">
        <v>210308.46560846563</v>
      </c>
      <c r="I348" s="67">
        <v>46092</v>
      </c>
      <c r="J348" s="60">
        <v>0</v>
      </c>
      <c r="K348" s="69">
        <v>1.65</v>
      </c>
      <c r="L348" s="67">
        <v>347008.96825396828</v>
      </c>
      <c r="M348" s="67">
        <v>37957.85</v>
      </c>
      <c r="N348" s="67">
        <v>384966.81825396832</v>
      </c>
      <c r="O348" s="70">
        <v>2138.7045458553794</v>
      </c>
      <c r="P348" s="70">
        <v>2588.4423122528119</v>
      </c>
      <c r="Q348" s="70">
        <v>82.625157830695088</v>
      </c>
      <c r="R348" s="71">
        <v>29952.535242069018</v>
      </c>
      <c r="S348" s="72">
        <v>166.40297356705011</v>
      </c>
      <c r="T348" s="73">
        <v>89.053849433337916</v>
      </c>
      <c r="U348" s="71">
        <v>0</v>
      </c>
      <c r="V348" s="72">
        <v>0</v>
      </c>
      <c r="W348" s="74">
        <v>89.053849433337916</v>
      </c>
      <c r="X348" s="75">
        <v>0</v>
      </c>
      <c r="Y348" s="76">
        <v>0</v>
      </c>
      <c r="Z348" s="77">
        <v>0</v>
      </c>
      <c r="AA348" s="78">
        <v>0</v>
      </c>
      <c r="AB348" s="79">
        <v>89.053849433337916</v>
      </c>
      <c r="AC348" s="71">
        <v>29952.535242069018</v>
      </c>
      <c r="AD348" s="72">
        <v>166.40297356705011</v>
      </c>
      <c r="AE348" s="74">
        <v>89.053849433337916</v>
      </c>
      <c r="AF348" s="80"/>
      <c r="AG348" s="81">
        <v>0</v>
      </c>
      <c r="AH348" s="80"/>
      <c r="AI348" s="71">
        <v>44465.681938965405</v>
      </c>
      <c r="AJ348" s="72">
        <v>82.625157830695088</v>
      </c>
      <c r="AK348" s="72">
        <v>0</v>
      </c>
      <c r="AL348" s="82">
        <v>0</v>
      </c>
      <c r="AM348" s="131">
        <v>44465.681938965405</v>
      </c>
      <c r="AN348" s="83"/>
      <c r="AO348" s="84">
        <v>727.83863521401258</v>
      </c>
      <c r="AP348" s="83"/>
      <c r="AQ348" s="84">
        <v>21030.846560846559</v>
      </c>
      <c r="AR348" s="83"/>
      <c r="AS348" s="211"/>
      <c r="AT348" s="119">
        <v>-89443.797720377348</v>
      </c>
      <c r="AU348" s="119">
        <v>-39833.732606999998</v>
      </c>
      <c r="AV348" s="119">
        <v>-1067.5769009999999</v>
      </c>
      <c r="AW348" s="119">
        <v>-13763</v>
      </c>
      <c r="AX348" s="120">
        <v>-33468.462462000003</v>
      </c>
    </row>
    <row r="349" spans="1:50">
      <c r="A349" s="87"/>
      <c r="B349" s="88"/>
      <c r="C349" s="88"/>
      <c r="D349" s="88"/>
      <c r="E349" s="88"/>
      <c r="F349" s="88"/>
      <c r="G349" s="89"/>
      <c r="H349" s="89"/>
      <c r="I349" s="88"/>
      <c r="J349" s="90"/>
      <c r="K349" s="91"/>
      <c r="L349" s="88"/>
      <c r="M349" s="88"/>
      <c r="N349" s="88"/>
      <c r="O349" s="88"/>
      <c r="P349" s="88"/>
      <c r="Q349" s="88"/>
      <c r="R349" s="92"/>
      <c r="S349" s="93"/>
      <c r="T349" s="94"/>
      <c r="U349" s="92"/>
      <c r="V349" s="93"/>
      <c r="W349" s="94"/>
      <c r="X349" s="95"/>
      <c r="Y349" s="96"/>
      <c r="Z349" s="96"/>
      <c r="AA349" s="95"/>
      <c r="AB349" s="94"/>
      <c r="AC349" s="92"/>
      <c r="AD349" s="93"/>
      <c r="AE349" s="94"/>
      <c r="AF349" s="80"/>
      <c r="AG349" s="97"/>
      <c r="AH349" s="80"/>
      <c r="AI349" s="98"/>
      <c r="AJ349" s="93"/>
      <c r="AK349" s="93"/>
      <c r="AL349" s="99"/>
      <c r="AM349" s="94"/>
      <c r="AN349" s="83"/>
      <c r="AO349" s="97"/>
      <c r="AP349" s="83"/>
      <c r="AQ349" s="97"/>
      <c r="AR349" s="83"/>
      <c r="AS349" s="34"/>
      <c r="AT349" s="35"/>
      <c r="AU349" s="35"/>
      <c r="AV349" s="35"/>
      <c r="AW349" s="127"/>
      <c r="AX349" s="36"/>
    </row>
    <row r="350" spans="1:50">
      <c r="A350" s="83"/>
      <c r="B350"/>
      <c r="C350"/>
      <c r="D350" t="s">
        <v>337</v>
      </c>
      <c r="E350" s="58">
        <f>SUM(E3:E348)</f>
        <v>1022625.0000000003</v>
      </c>
      <c r="F350" s="58">
        <f>SUM(F3:F348)</f>
        <v>2422125804.333334</v>
      </c>
      <c r="G350" s="59">
        <f>F350/H350</f>
        <v>1.6062552977030646</v>
      </c>
      <c r="H350" s="58">
        <f>SUM(H3:H348)</f>
        <v>1507933270.5062261</v>
      </c>
      <c r="I350" s="58">
        <f>SUM(I3:I348)</f>
        <v>236471921.66666645</v>
      </c>
      <c r="J350" s="100">
        <f>SUM(J3:J348)</f>
        <v>67225000</v>
      </c>
      <c r="K350" s="100"/>
      <c r="L350" s="58">
        <f>SUM(L3:L348)</f>
        <v>2416751852.732945</v>
      </c>
      <c r="M350" s="58">
        <f>SUM(M3:M348)</f>
        <v>230253966.8345837</v>
      </c>
      <c r="N350" s="58">
        <f>SUM(N3:N348)</f>
        <v>2647005819.5675278</v>
      </c>
      <c r="O350" s="61">
        <f>N350/E350</f>
        <v>2588.4423122528069</v>
      </c>
      <c r="P350"/>
      <c r="Q350" s="61">
        <v>100</v>
      </c>
      <c r="R350" s="62">
        <f>SUM(R3:R349)</f>
        <v>1.1037773219868541E-6</v>
      </c>
      <c r="S350" s="66"/>
      <c r="T350" s="63"/>
      <c r="U350" s="62">
        <f>SUM(U3:U348)</f>
        <v>30777945</v>
      </c>
      <c r="V350" s="101"/>
      <c r="W350" s="102"/>
      <c r="X350" s="103">
        <f>COUNTIF(X3:X348,"&gt;0")</f>
        <v>3</v>
      </c>
      <c r="Y350" s="66">
        <f>SUM(Y3:Y348)</f>
        <v>-120718.28822737467</v>
      </c>
      <c r="Z350" s="66">
        <f>SUM(Z3:Z348)</f>
        <v>30657226.711772628</v>
      </c>
      <c r="AA350" s="104"/>
      <c r="AB350" s="102"/>
      <c r="AC350" s="62">
        <f>SUM(AC3:AC348)</f>
        <v>30657226.711773761</v>
      </c>
      <c r="AD350" s="101"/>
      <c r="AE350" s="102"/>
      <c r="AF350" s="80"/>
      <c r="AG350" s="64">
        <f>SUM(AG3:AG348)</f>
        <v>90844000</v>
      </c>
      <c r="AH350" s="80"/>
      <c r="AI350" s="105">
        <f>SUM(AI3:AI348)</f>
        <v>40000000.000000007</v>
      </c>
      <c r="AJ350" s="66"/>
      <c r="AK350" s="106">
        <f>COUNTIF(AK3:AK348,"&gt;0")</f>
        <v>5</v>
      </c>
      <c r="AL350" s="107">
        <f>SUM(AL3:AL348)</f>
        <v>-1323486.6694011018</v>
      </c>
      <c r="AM350" s="63">
        <f>SUM(AM3:AM348)</f>
        <v>38676513.330598906</v>
      </c>
      <c r="AN350" s="83"/>
      <c r="AO350" s="64">
        <f>SUM(AO3:AO348)</f>
        <v>13749999.999999994</v>
      </c>
      <c r="AP350" s="83"/>
      <c r="AQ350" s="64">
        <f>SUM(AQ3:AQ348)</f>
        <v>150793327.05062246</v>
      </c>
      <c r="AR350" s="83"/>
      <c r="AS350" s="53"/>
      <c r="AT350" s="30">
        <f>SUM(AT3:AT348)</f>
        <v>-516242968.30000049</v>
      </c>
      <c r="AU350" s="30">
        <f>SUM(AU3:AU348)</f>
        <v>-229908443.99991107</v>
      </c>
      <c r="AV350" s="30">
        <f>SUM(AV3:AV348)</f>
        <v>-6161735.9999589985</v>
      </c>
      <c r="AW350" s="126">
        <f>SUM(AW3:AW348)</f>
        <v>-126312996</v>
      </c>
      <c r="AX350" s="31">
        <f>SUM(AX3:AX348)</f>
        <v>-193169999.99996901</v>
      </c>
    </row>
    <row r="351" spans="1:50" ht="13.5" thickBot="1">
      <c r="A351" s="108"/>
      <c r="B351" s="109"/>
      <c r="C351" s="109"/>
      <c r="D351" s="109"/>
      <c r="E351" s="109"/>
      <c r="F351" s="109"/>
      <c r="G351" s="110"/>
      <c r="H351" s="110"/>
      <c r="I351" s="109"/>
      <c r="J351" s="128"/>
      <c r="K351" s="129"/>
      <c r="L351" s="109"/>
      <c r="M351" s="109"/>
      <c r="N351" s="109"/>
      <c r="O351" s="109"/>
      <c r="P351" s="109"/>
      <c r="Q351" s="109"/>
      <c r="R351" s="130">
        <f>SUMIF(R3:R349,"&gt;0")</f>
        <v>106008471.73030673</v>
      </c>
      <c r="S351" s="118"/>
      <c r="T351" s="112"/>
      <c r="U351" s="113"/>
      <c r="V351" s="111"/>
      <c r="W351" s="112"/>
      <c r="X351" s="114"/>
      <c r="Y351" s="115"/>
      <c r="Z351" s="115"/>
      <c r="AA351" s="114"/>
      <c r="AB351" s="112"/>
      <c r="AC351" s="113"/>
      <c r="AD351" s="111"/>
      <c r="AE351" s="112"/>
      <c r="AF351" s="80"/>
      <c r="AG351" s="116"/>
      <c r="AH351" s="80"/>
      <c r="AI351" s="117"/>
      <c r="AJ351" s="111"/>
      <c r="AK351" s="111"/>
      <c r="AL351" s="118"/>
      <c r="AM351" s="112"/>
      <c r="AN351" s="83"/>
      <c r="AO351" s="116"/>
      <c r="AP351" s="83"/>
      <c r="AQ351" s="116"/>
      <c r="AR351" s="83"/>
      <c r="AS351" s="38"/>
      <c r="AT351" s="37"/>
      <c r="AU351" s="37"/>
      <c r="AV351" s="37"/>
      <c r="AW351" s="37"/>
      <c r="AX351" s="39"/>
    </row>
    <row r="352" spans="1:50" ht="12.75" customHeight="1" thickTop="1">
      <c r="A352" s="8" t="s">
        <v>395</v>
      </c>
      <c r="AT352" s="15"/>
      <c r="AU352" s="15"/>
      <c r="AV352" s="15"/>
    </row>
    <row r="353" spans="1:48" ht="12.75" customHeight="1">
      <c r="O353" s="41"/>
      <c r="AU353" s="15"/>
      <c r="AV353" s="15"/>
    </row>
    <row r="354" spans="1:48" ht="12.75" customHeight="1">
      <c r="E354" s="42"/>
      <c r="F354" s="42"/>
      <c r="G354" s="43"/>
      <c r="H354" s="42"/>
      <c r="I354" s="44"/>
      <c r="J354" s="42"/>
      <c r="K354" s="42"/>
      <c r="L354" s="42"/>
      <c r="M354" s="45"/>
      <c r="N354" s="42"/>
      <c r="O354" s="42"/>
      <c r="P354" s="42"/>
      <c r="Q354" s="46"/>
      <c r="R354" s="47" t="s">
        <v>374</v>
      </c>
      <c r="S354" s="46"/>
      <c r="T354" s="42"/>
      <c r="U354" s="47" t="s">
        <v>374</v>
      </c>
      <c r="V354" s="42"/>
      <c r="W354" s="42"/>
      <c r="Y354" s="42"/>
      <c r="Z354" s="42"/>
      <c r="AB354" s="42"/>
      <c r="AC354" s="47" t="s">
        <v>374</v>
      </c>
      <c r="AD354" s="1"/>
      <c r="AE354" s="1"/>
      <c r="AG354" s="47" t="s">
        <v>374</v>
      </c>
      <c r="AH354" s="42"/>
      <c r="AI354" s="42"/>
      <c r="AJ354" s="42"/>
      <c r="AK354" s="42"/>
      <c r="AL354" s="45"/>
      <c r="AM354" s="47" t="s">
        <v>374</v>
      </c>
      <c r="AN354" s="125"/>
      <c r="AP354" s="125"/>
      <c r="AQ354" s="42"/>
      <c r="AR354" s="123"/>
      <c r="AS354" s="47" t="s">
        <v>374</v>
      </c>
    </row>
    <row r="355" spans="1:48" ht="12.75" customHeight="1">
      <c r="D355" s="8" t="s">
        <v>129</v>
      </c>
    </row>
    <row r="356" spans="1:48">
      <c r="D356" s="8" t="s">
        <v>245</v>
      </c>
      <c r="E356" s="15"/>
      <c r="F356" s="15"/>
      <c r="I356" s="15"/>
      <c r="L356" s="15"/>
      <c r="M356" s="15"/>
      <c r="N356" s="15"/>
      <c r="O356" s="29"/>
      <c r="X356" s="7"/>
      <c r="Y356" s="7"/>
      <c r="Z356" s="7"/>
      <c r="AA356" s="7"/>
      <c r="AQ356" s="7"/>
      <c r="AR356" s="121"/>
    </row>
    <row r="357" spans="1:48">
      <c r="B357" s="193" t="s">
        <v>396</v>
      </c>
      <c r="C357" s="194"/>
      <c r="D357" s="192" t="s">
        <v>245</v>
      </c>
    </row>
    <row r="362" spans="1:48">
      <c r="A362" s="7" t="s">
        <v>373</v>
      </c>
    </row>
    <row r="363" spans="1:48">
      <c r="A363" s="8" t="s">
        <v>397</v>
      </c>
    </row>
  </sheetData>
  <sortState ref="A3:AQ348">
    <sortCondition ref="A3:A348"/>
  </sortState>
  <mergeCells count="8">
    <mergeCell ref="B357:C357"/>
    <mergeCell ref="AS1:AX1"/>
    <mergeCell ref="U1:W1"/>
    <mergeCell ref="R1:T1"/>
    <mergeCell ref="X1:AB1"/>
    <mergeCell ref="AC1:AE1"/>
    <mergeCell ref="AI1:AM1"/>
    <mergeCell ref="AS3:AS348"/>
  </mergeCells>
  <conditionalFormatting sqref="AK3 AK41:AK162 AK164:AK186">
    <cfRule type="cellIs" dxfId="27" priority="19" operator="greaterThan">
      <formula>0</formula>
    </cfRule>
  </conditionalFormatting>
  <conditionalFormatting sqref="AK4:AK40">
    <cfRule type="cellIs" dxfId="26" priority="18" operator="greaterThan">
      <formula>0</formula>
    </cfRule>
  </conditionalFormatting>
  <conditionalFormatting sqref="X348:Y348 X3:Y186">
    <cfRule type="cellIs" dxfId="25" priority="28" operator="greaterThan">
      <formula>0</formula>
    </cfRule>
  </conditionalFormatting>
  <conditionalFormatting sqref="X187:Y250 X273:Y347 X252:Y271">
    <cfRule type="cellIs" dxfId="24" priority="27" operator="greaterThan">
      <formula>0</formula>
    </cfRule>
  </conditionalFormatting>
  <conditionalFormatting sqref="AK348">
    <cfRule type="cellIs" dxfId="23" priority="17" operator="greaterThan">
      <formula>0</formula>
    </cfRule>
  </conditionalFormatting>
  <conditionalFormatting sqref="AB348 AB3:AB186">
    <cfRule type="cellIs" dxfId="22" priority="24" operator="lessThan">
      <formula>85.98</formula>
    </cfRule>
    <cfRule type="cellIs" dxfId="21" priority="25" operator="lessThan">
      <formula>85.5</formula>
    </cfRule>
    <cfRule type="cellIs" dxfId="20" priority="26" operator="lessThan">
      <formula>85</formula>
    </cfRule>
  </conditionalFormatting>
  <conditionalFormatting sqref="AB187:AB250 AB273:AB347 AB252:AB271">
    <cfRule type="cellIs" dxfId="19" priority="21" operator="lessThan">
      <formula>85.98</formula>
    </cfRule>
    <cfRule type="cellIs" dxfId="18" priority="22" operator="lessThan">
      <formula>85.5</formula>
    </cfRule>
    <cfRule type="cellIs" dxfId="17" priority="23" operator="lessThan">
      <formula>85</formula>
    </cfRule>
  </conditionalFormatting>
  <conditionalFormatting sqref="AL348 AL3:AL162 AL164:AL186">
    <cfRule type="cellIs" dxfId="16" priority="20" operator="greaterThan">
      <formula>0</formula>
    </cfRule>
  </conditionalFormatting>
  <conditionalFormatting sqref="AL187:AL250 AL273:AL347 AL252:AL271">
    <cfRule type="cellIs" dxfId="15" priority="16" operator="greaterThan">
      <formula>0</formula>
    </cfRule>
  </conditionalFormatting>
  <conditionalFormatting sqref="AK187:AK250 AK273:AK347 AK252:AK271">
    <cfRule type="cellIs" dxfId="14" priority="15" operator="greaterThan">
      <formula>0</formula>
    </cfRule>
  </conditionalFormatting>
  <conditionalFormatting sqref="X272:Y272">
    <cfRule type="cellIs" dxfId="13" priority="14" operator="greaterThan">
      <formula>0</formula>
    </cfRule>
  </conditionalFormatting>
  <conditionalFormatting sqref="AB272">
    <cfRule type="cellIs" dxfId="12" priority="11" operator="lessThan">
      <formula>85.98</formula>
    </cfRule>
    <cfRule type="cellIs" dxfId="11" priority="12" operator="lessThan">
      <formula>85.5</formula>
    </cfRule>
    <cfRule type="cellIs" dxfId="10" priority="13" operator="lessThan">
      <formula>85</formula>
    </cfRule>
  </conditionalFormatting>
  <conditionalFormatting sqref="AL272">
    <cfRule type="cellIs" dxfId="9" priority="10" operator="greaterThan">
      <formula>0</formula>
    </cfRule>
  </conditionalFormatting>
  <conditionalFormatting sqref="AK272">
    <cfRule type="cellIs" dxfId="8" priority="9" operator="greaterThan">
      <formula>0</formula>
    </cfRule>
  </conditionalFormatting>
  <conditionalFormatting sqref="AK251">
    <cfRule type="cellIs" dxfId="7" priority="3" operator="greaterThan">
      <formula>0</formula>
    </cfRule>
  </conditionalFormatting>
  <conditionalFormatting sqref="X251:Y251">
    <cfRule type="cellIs" dxfId="6" priority="8" operator="greaterThan">
      <formula>0</formula>
    </cfRule>
  </conditionalFormatting>
  <conditionalFormatting sqref="AB251">
    <cfRule type="cellIs" dxfId="5" priority="5" operator="lessThan">
      <formula>85.98</formula>
    </cfRule>
    <cfRule type="cellIs" dxfId="4" priority="6" operator="lessThan">
      <formula>85.5</formula>
    </cfRule>
    <cfRule type="cellIs" dxfId="3" priority="7" operator="lessThan">
      <formula>85</formula>
    </cfRule>
  </conditionalFormatting>
  <conditionalFormatting sqref="AL251">
    <cfRule type="cellIs" dxfId="2" priority="4" operator="greaterThan">
      <formula>0</formula>
    </cfRule>
  </conditionalFormatting>
  <conditionalFormatting sqref="AK163">
    <cfRule type="cellIs" dxfId="1" priority="1" operator="greaterThan">
      <formula>0</formula>
    </cfRule>
  </conditionalFormatting>
  <conditionalFormatting sqref="AL163">
    <cfRule type="cellIs" dxfId="0" priority="2" operator="greaterThan">
      <formula>0</formula>
    </cfRule>
  </conditionalFormatting>
  <pageMargins left="0.19685039370078741" right="0.27559055118110237" top="0.6692913385826772" bottom="0.47244094488188981" header="0.51181102362204722" footer="0.19685039370078741"/>
  <pageSetup paperSize="9" scale="21" fitToHeight="10" orientation="landscape" r:id="rId1"/>
  <headerFooter>
    <oddHeader>&amp;L&amp;"Arial,Fett"&amp;22Exécution 2019&amp;"Arial,Standard"&amp;10 &amp;"Arial,Fett"&amp;14moyenne sur trois ans (2016/2017/2018)</oddHeader>
    <oddFooter>&amp;L&amp;8&amp;F/&amp;A&amp;C&amp;8- &amp;P / &amp;N -</oddFooter>
  </headerFooter>
  <ignoredErrors>
    <ignoredError sqref="G35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Exécution 2019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Dänzer Beat</dc:creator>
  <cp:lastModifiedBy>Dänzer Beat, FIN-FV</cp:lastModifiedBy>
  <cp:lastPrinted>2018-10-12T10:42:10Z</cp:lastPrinted>
  <dcterms:created xsi:type="dcterms:W3CDTF">2011-10-17T13:27:37Z</dcterms:created>
  <dcterms:modified xsi:type="dcterms:W3CDTF">2021-10-25T08:53:12Z</dcterms:modified>
</cp:coreProperties>
</file>