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OS FV - Fachanwendungen\6-1-4 Vollzug_Finanzausgleich\Vollzug_2021\Durchlauf\NewWeb\"/>
    </mc:Choice>
  </mc:AlternateContent>
  <bookViews>
    <workbookView xWindow="-15" yWindow="-15" windowWidth="28830" windowHeight="7305"/>
  </bookViews>
  <sheets>
    <sheet name="Exécution 2015" sheetId="1" r:id="rId1"/>
  </sheets>
  <definedNames>
    <definedName name="_xlnm._FilterDatabase" localSheetId="0" hidden="1">'Exécution 2015'!$A$1:$AJ$361</definedName>
  </definedNames>
  <calcPr calcId="162913"/>
</workbook>
</file>

<file path=xl/calcChain.xml><?xml version="1.0" encoding="utf-8"?>
<calcChain xmlns="http://schemas.openxmlformats.org/spreadsheetml/2006/main">
  <c r="AX360" i="1" l="1"/>
  <c r="AW360" i="1"/>
  <c r="AV360" i="1"/>
  <c r="AU360" i="1"/>
  <c r="AT360" i="1"/>
  <c r="N360" i="1"/>
  <c r="M360" i="1"/>
  <c r="L360" i="1"/>
  <c r="J360" i="1"/>
  <c r="I360" i="1"/>
  <c r="H360" i="1"/>
  <c r="F360" i="1"/>
  <c r="E360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360" i="1" l="1"/>
  <c r="Q43" i="1" s="1"/>
  <c r="P280" i="1"/>
  <c r="P264" i="1"/>
  <c r="P248" i="1"/>
  <c r="P232" i="1"/>
  <c r="P216" i="1"/>
  <c r="P200" i="1"/>
  <c r="P296" i="1" l="1"/>
  <c r="P312" i="1"/>
  <c r="P328" i="1"/>
  <c r="P344" i="1"/>
  <c r="Q337" i="1"/>
  <c r="Q273" i="1"/>
  <c r="Q345" i="1"/>
  <c r="Q281" i="1"/>
  <c r="Q249" i="1"/>
  <c r="Q187" i="1"/>
  <c r="Q326" i="1"/>
  <c r="Q209" i="1"/>
  <c r="Q310" i="1"/>
  <c r="Q198" i="1"/>
  <c r="Q331" i="1"/>
  <c r="Q222" i="1"/>
  <c r="Q147" i="1"/>
  <c r="Q115" i="1"/>
  <c r="Q295" i="1"/>
  <c r="Q193" i="1"/>
  <c r="Q119" i="1"/>
  <c r="Q54" i="1"/>
  <c r="Q302" i="1"/>
  <c r="Q215" i="1"/>
  <c r="Q145" i="1"/>
  <c r="Q113" i="1"/>
  <c r="Q74" i="1"/>
  <c r="Q160" i="1"/>
  <c r="Q128" i="1"/>
  <c r="Q96" i="1"/>
  <c r="Q64" i="1"/>
  <c r="Q26" i="1"/>
  <c r="Q75" i="1"/>
  <c r="Q270" i="1"/>
  <c r="Q34" i="1"/>
  <c r="Q343" i="1"/>
  <c r="Q7" i="1"/>
  <c r="Q251" i="1"/>
  <c r="Q71" i="1"/>
  <c r="Q31" i="1"/>
  <c r="Q162" i="1"/>
  <c r="Q40" i="1"/>
  <c r="Q27" i="1"/>
  <c r="P204" i="1"/>
  <c r="P236" i="1"/>
  <c r="P252" i="1"/>
  <c r="P284" i="1"/>
  <c r="P300" i="1"/>
  <c r="P316" i="1"/>
  <c r="P348" i="1"/>
  <c r="Q356" i="1"/>
  <c r="Q292" i="1"/>
  <c r="Q260" i="1"/>
  <c r="Q332" i="1"/>
  <c r="Q268" i="1"/>
  <c r="Q204" i="1"/>
  <c r="Q182" i="1"/>
  <c r="Q237" i="1"/>
  <c r="P192" i="1"/>
  <c r="P208" i="1"/>
  <c r="P224" i="1"/>
  <c r="P240" i="1"/>
  <c r="P256" i="1"/>
  <c r="P272" i="1"/>
  <c r="P288" i="1"/>
  <c r="P304" i="1"/>
  <c r="P320" i="1"/>
  <c r="P336" i="1"/>
  <c r="P352" i="1"/>
  <c r="Q353" i="1"/>
  <c r="Q321" i="1"/>
  <c r="Q289" i="1"/>
  <c r="Q257" i="1"/>
  <c r="Q225" i="1"/>
  <c r="Q329" i="1"/>
  <c r="Q297" i="1"/>
  <c r="Q265" i="1"/>
  <c r="Q233" i="1"/>
  <c r="Q201" i="1"/>
  <c r="Q179" i="1"/>
  <c r="Q358" i="1"/>
  <c r="Q294" i="1"/>
  <c r="Q230" i="1"/>
  <c r="Q196" i="1"/>
  <c r="Q342" i="1"/>
  <c r="Q278" i="1"/>
  <c r="Q206" i="1"/>
  <c r="Q186" i="1"/>
  <c r="Q341" i="1"/>
  <c r="Q293" i="1"/>
  <c r="Q263" i="1"/>
  <c r="Q214" i="1"/>
  <c r="Q163" i="1"/>
  <c r="Q131" i="1"/>
  <c r="Q99" i="1"/>
  <c r="Q314" i="1"/>
  <c r="Q254" i="1"/>
  <c r="Q216" i="1"/>
  <c r="Q167" i="1"/>
  <c r="Q135" i="1"/>
  <c r="Q103" i="1"/>
  <c r="Q70" i="1"/>
  <c r="Q38" i="1"/>
  <c r="Q6" i="1"/>
  <c r="Q283" i="1"/>
  <c r="Q234" i="1"/>
  <c r="Q189" i="1"/>
  <c r="Q153" i="1"/>
  <c r="Q137" i="1"/>
  <c r="Q121" i="1"/>
  <c r="Q105" i="1"/>
  <c r="Q90" i="1"/>
  <c r="Q58" i="1"/>
  <c r="Q207" i="1"/>
  <c r="Q152" i="1"/>
  <c r="Q136" i="1"/>
  <c r="Q120" i="1"/>
  <c r="Q104" i="1"/>
  <c r="Q88" i="1"/>
  <c r="Q72" i="1"/>
  <c r="Q56" i="1"/>
  <c r="Q36" i="1"/>
  <c r="Q16" i="1"/>
  <c r="Q87" i="1"/>
  <c r="Q59" i="1"/>
  <c r="Q23" i="1"/>
  <c r="Q154" i="1"/>
  <c r="Q98" i="1"/>
  <c r="Q15" i="1"/>
  <c r="Q65" i="1"/>
  <c r="Q24" i="1"/>
  <c r="Q330" i="1"/>
  <c r="Q91" i="1"/>
  <c r="Q51" i="1"/>
  <c r="Q8" i="1"/>
  <c r="Q130" i="1"/>
  <c r="Q10" i="1"/>
  <c r="Q57" i="1"/>
  <c r="P196" i="1"/>
  <c r="P212" i="1"/>
  <c r="P228" i="1"/>
  <c r="P244" i="1"/>
  <c r="P260" i="1"/>
  <c r="P276" i="1"/>
  <c r="P292" i="1"/>
  <c r="P308" i="1"/>
  <c r="P324" i="1"/>
  <c r="P340" i="1"/>
  <c r="P356" i="1"/>
  <c r="Q340" i="1"/>
  <c r="Q308" i="1"/>
  <c r="Q276" i="1"/>
  <c r="Q244" i="1"/>
  <c r="Q348" i="1"/>
  <c r="Q316" i="1"/>
  <c r="Q284" i="1"/>
  <c r="Q252" i="1"/>
  <c r="Q220" i="1"/>
  <c r="Q190" i="1"/>
  <c r="Q174" i="1"/>
  <c r="Q333" i="1"/>
  <c r="Q269" i="1"/>
  <c r="Q213" i="1"/>
  <c r="Q180" i="1"/>
  <c r="Q317" i="1"/>
  <c r="Q253" i="1"/>
  <c r="Q202" i="1"/>
  <c r="Q172" i="1"/>
  <c r="Q334" i="1"/>
  <c r="Q286" i="1"/>
  <c r="Q229" i="1"/>
  <c r="Q197" i="1"/>
  <c r="Q155" i="1"/>
  <c r="Q123" i="1"/>
  <c r="Q350" i="1"/>
  <c r="Q299" i="1"/>
  <c r="Q250" i="1"/>
  <c r="Q212" i="1"/>
  <c r="Q159" i="1"/>
  <c r="Q127" i="1"/>
  <c r="Q95" i="1"/>
  <c r="Q62" i="1"/>
  <c r="Q30" i="1"/>
  <c r="Q309" i="1"/>
  <c r="Q279" i="1"/>
  <c r="Q219" i="1"/>
  <c r="Q173" i="1"/>
  <c r="Q150" i="1"/>
  <c r="Q134" i="1"/>
  <c r="Q118" i="1"/>
  <c r="Q102" i="1"/>
  <c r="Q82" i="1"/>
  <c r="Q50" i="1"/>
  <c r="Q164" i="1"/>
  <c r="Q148" i="1"/>
  <c r="Q132" i="1"/>
  <c r="Q116" i="1"/>
  <c r="Q100" i="1"/>
  <c r="Q84" i="1"/>
  <c r="Q68" i="1"/>
  <c r="Q52" i="1"/>
  <c r="Q32" i="1"/>
  <c r="Q12" i="1"/>
  <c r="Q83" i="1"/>
  <c r="Q55" i="1"/>
  <c r="Q11" i="1"/>
  <c r="Q146" i="1"/>
  <c r="Q44" i="1"/>
  <c r="Q347" i="1"/>
  <c r="Q49" i="1"/>
  <c r="Q20" i="1"/>
  <c r="Q277" i="1"/>
  <c r="Q79" i="1"/>
  <c r="Q41" i="1"/>
  <c r="Q4" i="1"/>
  <c r="Q114" i="1"/>
  <c r="Q3" i="1"/>
  <c r="P358" i="1"/>
  <c r="Q354" i="1"/>
  <c r="P351" i="1"/>
  <c r="P349" i="1"/>
  <c r="P347" i="1"/>
  <c r="P342" i="1"/>
  <c r="Q338" i="1"/>
  <c r="P335" i="1"/>
  <c r="P333" i="1"/>
  <c r="P331" i="1"/>
  <c r="P326" i="1"/>
  <c r="Q322" i="1"/>
  <c r="P319" i="1"/>
  <c r="P317" i="1"/>
  <c r="P315" i="1"/>
  <c r="P310" i="1"/>
  <c r="Q306" i="1"/>
  <c r="P303" i="1"/>
  <c r="P301" i="1"/>
  <c r="P299" i="1"/>
  <c r="P294" i="1"/>
  <c r="Q290" i="1"/>
  <c r="P287" i="1"/>
  <c r="P285" i="1"/>
  <c r="P283" i="1"/>
  <c r="P278" i="1"/>
  <c r="Q274" i="1"/>
  <c r="P271" i="1"/>
  <c r="P269" i="1"/>
  <c r="P267" i="1"/>
  <c r="P262" i="1"/>
  <c r="Q258" i="1"/>
  <c r="P255" i="1"/>
  <c r="P253" i="1"/>
  <c r="P251" i="1"/>
  <c r="P246" i="1"/>
  <c r="Q242" i="1"/>
  <c r="P239" i="1"/>
  <c r="P237" i="1"/>
  <c r="P235" i="1"/>
  <c r="P230" i="1"/>
  <c r="Q226" i="1"/>
  <c r="P223" i="1"/>
  <c r="P221" i="1"/>
  <c r="P219" i="1"/>
  <c r="P357" i="1"/>
  <c r="P355" i="1"/>
  <c r="P350" i="1"/>
  <c r="P343" i="1"/>
  <c r="P341" i="1"/>
  <c r="P339" i="1"/>
  <c r="P334" i="1"/>
  <c r="P327" i="1"/>
  <c r="P325" i="1"/>
  <c r="P323" i="1"/>
  <c r="P318" i="1"/>
  <c r="P311" i="1"/>
  <c r="P309" i="1"/>
  <c r="P307" i="1"/>
  <c r="P302" i="1"/>
  <c r="P295" i="1"/>
  <c r="P293" i="1"/>
  <c r="P291" i="1"/>
  <c r="P286" i="1"/>
  <c r="P279" i="1"/>
  <c r="P277" i="1"/>
  <c r="P275" i="1"/>
  <c r="P270" i="1"/>
  <c r="P263" i="1"/>
  <c r="P261" i="1"/>
  <c r="P259" i="1"/>
  <c r="P254" i="1"/>
  <c r="P247" i="1"/>
  <c r="P245" i="1"/>
  <c r="P243" i="1"/>
  <c r="P238" i="1"/>
  <c r="P231" i="1"/>
  <c r="P229" i="1"/>
  <c r="P227" i="1"/>
  <c r="P222" i="1"/>
  <c r="P215" i="1"/>
  <c r="P213" i="1"/>
  <c r="P211" i="1"/>
  <c r="P206" i="1"/>
  <c r="P199" i="1"/>
  <c r="P197" i="1"/>
  <c r="P195" i="1"/>
  <c r="P185" i="1"/>
  <c r="P177" i="1"/>
  <c r="P169" i="1"/>
  <c r="P345" i="1"/>
  <c r="P330" i="1"/>
  <c r="Q328" i="1"/>
  <c r="P313" i="1"/>
  <c r="P298" i="1"/>
  <c r="Q296" i="1"/>
  <c r="P281" i="1"/>
  <c r="P266" i="1"/>
  <c r="Q264" i="1"/>
  <c r="P249" i="1"/>
  <c r="P234" i="1"/>
  <c r="Q232" i="1"/>
  <c r="P217" i="1"/>
  <c r="Q210" i="1"/>
  <c r="P207" i="1"/>
  <c r="P194" i="1"/>
  <c r="Q192" i="1"/>
  <c r="P190" i="1"/>
  <c r="P183" i="1"/>
  <c r="Q181" i="1"/>
  <c r="P176" i="1"/>
  <c r="P174" i="1"/>
  <c r="P167" i="1"/>
  <c r="Q165" i="1"/>
  <c r="P164" i="1"/>
  <c r="P162" i="1"/>
  <c r="P159" i="1"/>
  <c r="Q157" i="1"/>
  <c r="P156" i="1"/>
  <c r="P154" i="1"/>
  <c r="P151" i="1"/>
  <c r="Q149" i="1"/>
  <c r="P148" i="1"/>
  <c r="P146" i="1"/>
  <c r="P143" i="1"/>
  <c r="Q141" i="1"/>
  <c r="P140" i="1"/>
  <c r="P138" i="1"/>
  <c r="P135" i="1"/>
  <c r="Q133" i="1"/>
  <c r="P132" i="1"/>
  <c r="P130" i="1"/>
  <c r="P127" i="1"/>
  <c r="Q125" i="1"/>
  <c r="P124" i="1"/>
  <c r="P122" i="1"/>
  <c r="P119" i="1"/>
  <c r="Q117" i="1"/>
  <c r="P116" i="1"/>
  <c r="P114" i="1"/>
  <c r="P111" i="1"/>
  <c r="Q109" i="1"/>
  <c r="P108" i="1"/>
  <c r="P106" i="1"/>
  <c r="P103" i="1"/>
  <c r="Q101" i="1"/>
  <c r="P100" i="1"/>
  <c r="P98" i="1"/>
  <c r="P95" i="1"/>
  <c r="Q93" i="1"/>
  <c r="P346" i="1"/>
  <c r="Q344" i="1"/>
  <c r="P329" i="1"/>
  <c r="P314" i="1"/>
  <c r="Q312" i="1"/>
  <c r="P297" i="1"/>
  <c r="P282" i="1"/>
  <c r="Q280" i="1"/>
  <c r="P265" i="1"/>
  <c r="P250" i="1"/>
  <c r="Q248" i="1"/>
  <c r="P233" i="1"/>
  <c r="P218" i="1"/>
  <c r="P214" i="1"/>
  <c r="P193" i="1"/>
  <c r="P191" i="1"/>
  <c r="P184" i="1"/>
  <c r="P182" i="1"/>
  <c r="P175" i="1"/>
  <c r="P168" i="1"/>
  <c r="P166" i="1"/>
  <c r="P163" i="1"/>
  <c r="P160" i="1"/>
  <c r="P158" i="1"/>
  <c r="P155" i="1"/>
  <c r="P152" i="1"/>
  <c r="P150" i="1"/>
  <c r="P147" i="1"/>
  <c r="P144" i="1"/>
  <c r="P142" i="1"/>
  <c r="P139" i="1"/>
  <c r="P136" i="1"/>
  <c r="P134" i="1"/>
  <c r="P131" i="1"/>
  <c r="P128" i="1"/>
  <c r="P126" i="1"/>
  <c r="P123" i="1"/>
  <c r="P120" i="1"/>
  <c r="P118" i="1"/>
  <c r="P115" i="1"/>
  <c r="P112" i="1"/>
  <c r="P110" i="1"/>
  <c r="P107" i="1"/>
  <c r="P104" i="1"/>
  <c r="P102" i="1"/>
  <c r="P99" i="1"/>
  <c r="P96" i="1"/>
  <c r="P94" i="1"/>
  <c r="P91" i="1"/>
  <c r="P88" i="1"/>
  <c r="P86" i="1"/>
  <c r="P83" i="1"/>
  <c r="P80" i="1"/>
  <c r="P78" i="1"/>
  <c r="P75" i="1"/>
  <c r="P72" i="1"/>
  <c r="P70" i="1"/>
  <c r="P67" i="1"/>
  <c r="P64" i="1"/>
  <c r="P62" i="1"/>
  <c r="P59" i="1"/>
  <c r="P56" i="1"/>
  <c r="P54" i="1"/>
  <c r="P51" i="1"/>
  <c r="P48" i="1"/>
  <c r="P46" i="1"/>
  <c r="P43" i="1"/>
  <c r="P40" i="1"/>
  <c r="P38" i="1"/>
  <c r="P35" i="1"/>
  <c r="P32" i="1"/>
  <c r="P30" i="1"/>
  <c r="P27" i="1"/>
  <c r="P24" i="1"/>
  <c r="P22" i="1"/>
  <c r="P19" i="1"/>
  <c r="P16" i="1"/>
  <c r="P14" i="1"/>
  <c r="P11" i="1"/>
  <c r="P8" i="1"/>
  <c r="P6" i="1"/>
  <c r="P3" i="1"/>
  <c r="Q355" i="1"/>
  <c r="P353" i="1"/>
  <c r="Q351" i="1"/>
  <c r="P338" i="1"/>
  <c r="Q336" i="1"/>
  <c r="P354" i="1"/>
  <c r="P337" i="1"/>
  <c r="Q323" i="1"/>
  <c r="P321" i="1"/>
  <c r="Q319" i="1"/>
  <c r="P290" i="1"/>
  <c r="Q288" i="1"/>
  <c r="Q259" i="1"/>
  <c r="P257" i="1"/>
  <c r="Q255" i="1"/>
  <c r="P226" i="1"/>
  <c r="Q224" i="1"/>
  <c r="P210" i="1"/>
  <c r="Q208" i="1"/>
  <c r="P203" i="1"/>
  <c r="P201" i="1"/>
  <c r="Q199" i="1"/>
  <c r="Q194" i="1"/>
  <c r="P188" i="1"/>
  <c r="P186" i="1"/>
  <c r="Q184" i="1"/>
  <c r="P181" i="1"/>
  <c r="P179" i="1"/>
  <c r="Q177" i="1"/>
  <c r="P172" i="1"/>
  <c r="P170" i="1"/>
  <c r="Q168" i="1"/>
  <c r="P165" i="1"/>
  <c r="P157" i="1"/>
  <c r="P149" i="1"/>
  <c r="P141" i="1"/>
  <c r="P133" i="1"/>
  <c r="P125" i="1"/>
  <c r="P117" i="1"/>
  <c r="P109" i="1"/>
  <c r="P101" i="1"/>
  <c r="P93" i="1"/>
  <c r="P89" i="1"/>
  <c r="P87" i="1"/>
  <c r="P85" i="1"/>
  <c r="P81" i="1"/>
  <c r="P79" i="1"/>
  <c r="P77" i="1"/>
  <c r="P73" i="1"/>
  <c r="P71" i="1"/>
  <c r="P69" i="1"/>
  <c r="P65" i="1"/>
  <c r="P63" i="1"/>
  <c r="P61" i="1"/>
  <c r="P57" i="1"/>
  <c r="P55" i="1"/>
  <c r="P53" i="1"/>
  <c r="P49" i="1"/>
  <c r="P47" i="1"/>
  <c r="P45" i="1"/>
  <c r="P41" i="1"/>
  <c r="P39" i="1"/>
  <c r="P37" i="1"/>
  <c r="P33" i="1"/>
  <c r="P31" i="1"/>
  <c r="P29" i="1"/>
  <c r="P322" i="1"/>
  <c r="Q320" i="1"/>
  <c r="Q291" i="1"/>
  <c r="P289" i="1"/>
  <c r="Q287" i="1"/>
  <c r="P258" i="1"/>
  <c r="Q256" i="1"/>
  <c r="Q227" i="1"/>
  <c r="P225" i="1"/>
  <c r="Q223" i="1"/>
  <c r="P209" i="1"/>
  <c r="P202" i="1"/>
  <c r="Q200" i="1"/>
  <c r="P198" i="1"/>
  <c r="Q195" i="1"/>
  <c r="P189" i="1"/>
  <c r="P187" i="1"/>
  <c r="Q185" i="1"/>
  <c r="P180" i="1"/>
  <c r="P178" i="1"/>
  <c r="Q176" i="1"/>
  <c r="P173" i="1"/>
  <c r="P171" i="1"/>
  <c r="Q169" i="1"/>
  <c r="P161" i="1"/>
  <c r="P153" i="1"/>
  <c r="P145" i="1"/>
  <c r="P137" i="1"/>
  <c r="P129" i="1"/>
  <c r="P121" i="1"/>
  <c r="P113" i="1"/>
  <c r="P105" i="1"/>
  <c r="P97" i="1"/>
  <c r="P90" i="1"/>
  <c r="P82" i="1"/>
  <c r="P74" i="1"/>
  <c r="P66" i="1"/>
  <c r="P58" i="1"/>
  <c r="P50" i="1"/>
  <c r="P42" i="1"/>
  <c r="P34" i="1"/>
  <c r="P26" i="1"/>
  <c r="P18" i="1"/>
  <c r="P10" i="1"/>
  <c r="Q352" i="1"/>
  <c r="Q335" i="1"/>
  <c r="P306" i="1"/>
  <c r="Q304" i="1"/>
  <c r="Q275" i="1"/>
  <c r="P273" i="1"/>
  <c r="Q271" i="1"/>
  <c r="P242" i="1"/>
  <c r="Q240" i="1"/>
  <c r="P92" i="1"/>
  <c r="Q85" i="1"/>
  <c r="P84" i="1"/>
  <c r="Q77" i="1"/>
  <c r="P76" i="1"/>
  <c r="Q69" i="1"/>
  <c r="P68" i="1"/>
  <c r="Q61" i="1"/>
  <c r="P60" i="1"/>
  <c r="Q53" i="1"/>
  <c r="P52" i="1"/>
  <c r="Q307" i="1"/>
  <c r="P274" i="1"/>
  <c r="P241" i="1"/>
  <c r="P23" i="1"/>
  <c r="P21" i="1"/>
  <c r="Q13" i="1"/>
  <c r="P4" i="1"/>
  <c r="Q37" i="1"/>
  <c r="P28" i="1"/>
  <c r="P25" i="1"/>
  <c r="P15" i="1"/>
  <c r="Q5" i="1"/>
  <c r="Q303" i="1"/>
  <c r="P5" i="1"/>
  <c r="Q339" i="1"/>
  <c r="P305" i="1"/>
  <c r="Q272" i="1"/>
  <c r="Q239" i="1"/>
  <c r="Q45" i="1"/>
  <c r="P12" i="1"/>
  <c r="Q243" i="1"/>
  <c r="P44" i="1"/>
  <c r="P13" i="1"/>
  <c r="P205" i="1"/>
  <c r="P20" i="1"/>
  <c r="P17" i="1"/>
  <c r="P7" i="1"/>
  <c r="P36" i="1"/>
  <c r="Q29" i="1"/>
  <c r="Q21" i="1"/>
  <c r="P9" i="1"/>
  <c r="Q305" i="1"/>
  <c r="Q241" i="1"/>
  <c r="Q313" i="1"/>
  <c r="Q217" i="1"/>
  <c r="Q171" i="1"/>
  <c r="Q262" i="1"/>
  <c r="Q178" i="1"/>
  <c r="Q246" i="1"/>
  <c r="Q170" i="1"/>
  <c r="Q282" i="1"/>
  <c r="Q191" i="1"/>
  <c r="Q325" i="1"/>
  <c r="Q235" i="1"/>
  <c r="Q151" i="1"/>
  <c r="Q86" i="1"/>
  <c r="Q22" i="1"/>
  <c r="Q245" i="1"/>
  <c r="Q161" i="1"/>
  <c r="Q129" i="1"/>
  <c r="Q97" i="1"/>
  <c r="Q315" i="1"/>
  <c r="Q144" i="1"/>
  <c r="Q112" i="1"/>
  <c r="Q80" i="1"/>
  <c r="Q48" i="1"/>
  <c r="Q9" i="1"/>
  <c r="Q47" i="1"/>
  <c r="Q122" i="1"/>
  <c r="Q39" i="1"/>
  <c r="Q89" i="1"/>
  <c r="P220" i="1"/>
  <c r="P268" i="1"/>
  <c r="P332" i="1"/>
  <c r="Q324" i="1"/>
  <c r="Q228" i="1"/>
  <c r="Q300" i="1"/>
  <c r="Q236" i="1"/>
  <c r="Q166" i="1"/>
  <c r="Q301" i="1"/>
  <c r="Q205" i="1"/>
  <c r="Q349" i="1"/>
  <c r="Q285" i="1"/>
  <c r="Q221" i="1"/>
  <c r="Q188" i="1"/>
  <c r="Q346" i="1"/>
  <c r="Q327" i="1"/>
  <c r="Q267" i="1"/>
  <c r="Q218" i="1"/>
  <c r="Q175" i="1"/>
  <c r="Q139" i="1"/>
  <c r="Q107" i="1"/>
  <c r="Q318" i="1"/>
  <c r="Q261" i="1"/>
  <c r="Q231" i="1"/>
  <c r="Q183" i="1"/>
  <c r="Q143" i="1"/>
  <c r="Q111" i="1"/>
  <c r="Q78" i="1"/>
  <c r="Q46" i="1"/>
  <c r="Q14" i="1"/>
  <c r="Q298" i="1"/>
  <c r="Q238" i="1"/>
  <c r="Q211" i="1"/>
  <c r="Q158" i="1"/>
  <c r="Q142" i="1"/>
  <c r="Q126" i="1"/>
  <c r="Q110" i="1"/>
  <c r="Q94" i="1"/>
  <c r="Q66" i="1"/>
  <c r="Q311" i="1"/>
  <c r="Q156" i="1"/>
  <c r="Q140" i="1"/>
  <c r="Q124" i="1"/>
  <c r="Q108" i="1"/>
  <c r="Q92" i="1"/>
  <c r="Q76" i="1"/>
  <c r="Q60" i="1"/>
  <c r="Q42" i="1"/>
  <c r="Q19" i="1"/>
  <c r="Q203" i="1"/>
  <c r="Q67" i="1"/>
  <c r="Q35" i="1"/>
  <c r="Q266" i="1"/>
  <c r="Q106" i="1"/>
  <c r="Q25" i="1"/>
  <c r="Q81" i="1"/>
  <c r="Q33" i="1"/>
  <c r="Q357" i="1"/>
  <c r="Q247" i="1"/>
  <c r="Q63" i="1"/>
  <c r="Q18" i="1"/>
  <c r="Q138" i="1"/>
  <c r="Q28" i="1"/>
  <c r="Q73" i="1"/>
  <c r="Q17" i="1"/>
</calcChain>
</file>

<file path=xl/sharedStrings.xml><?xml version="1.0" encoding="utf-8"?>
<sst xmlns="http://schemas.openxmlformats.org/spreadsheetml/2006/main" count="435" uniqueCount="416">
  <si>
    <t>Adelboden</t>
  </si>
  <si>
    <t>Aeschi b.Sp.</t>
  </si>
  <si>
    <t>Frutigen</t>
  </si>
  <si>
    <t>Kandergrund</t>
  </si>
  <si>
    <t>Kandersteg</t>
  </si>
  <si>
    <t>Krattigen</t>
  </si>
  <si>
    <t>Reichenbach i.K.</t>
  </si>
  <si>
    <t>Beatenberg</t>
  </si>
  <si>
    <t>Bönigen</t>
  </si>
  <si>
    <t>Brienz</t>
  </si>
  <si>
    <t>Brienzwiler</t>
  </si>
  <si>
    <t>Därligen</t>
  </si>
  <si>
    <t>Grindelwald</t>
  </si>
  <si>
    <t>Gsteigwiler</t>
  </si>
  <si>
    <t>Gündlischwand</t>
  </si>
  <si>
    <t>Habkern</t>
  </si>
  <si>
    <t>Hofstetten b.B.</t>
  </si>
  <si>
    <t>Interlaken</t>
  </si>
  <si>
    <t>Iseltwald</t>
  </si>
  <si>
    <t>Lauterbrunnen</t>
  </si>
  <si>
    <t>Leissigen</t>
  </si>
  <si>
    <t>Lütschental</t>
  </si>
  <si>
    <t>Matten b.I.</t>
  </si>
  <si>
    <t>Niederried b.I.</t>
  </si>
  <si>
    <t>Oberried a.Br.-S.</t>
  </si>
  <si>
    <t>Ringgenberg</t>
  </si>
  <si>
    <t>Saxeten</t>
  </si>
  <si>
    <t>Schwanden b.B.</t>
  </si>
  <si>
    <t>Unterseen</t>
  </si>
  <si>
    <t>Wilderswil</t>
  </si>
  <si>
    <t>Guttannen</t>
  </si>
  <si>
    <t>Hasliberg</t>
  </si>
  <si>
    <t>Innertkirchen</t>
  </si>
  <si>
    <t>Meiringen</t>
  </si>
  <si>
    <t>Schattenhalb</t>
  </si>
  <si>
    <t>Gsteig</t>
  </si>
  <si>
    <t>Lauenen</t>
  </si>
  <si>
    <t>Saanen</t>
  </si>
  <si>
    <t>Därstetten</t>
  </si>
  <si>
    <t>Diemtigen</t>
  </si>
  <si>
    <t>Erlenbach i.S.</t>
  </si>
  <si>
    <t>Oberwil i.S.</t>
  </si>
  <si>
    <t>Reutigen</t>
  </si>
  <si>
    <t>Spiez</t>
  </si>
  <si>
    <t>Wimmis</t>
  </si>
  <si>
    <t>Boltigen</t>
  </si>
  <si>
    <t>Lenk</t>
  </si>
  <si>
    <t>St. Stephan</t>
  </si>
  <si>
    <t>Zweisimmen</t>
  </si>
  <si>
    <t>Amsoldingen</t>
  </si>
  <si>
    <t>Blumenstein</t>
  </si>
  <si>
    <t>Buchholterberg</t>
  </si>
  <si>
    <t>Eriz</t>
  </si>
  <si>
    <t>Fahrni</t>
  </si>
  <si>
    <t>Heiligenschwendi</t>
  </si>
  <si>
    <t>Heimberg</t>
  </si>
  <si>
    <t>Hilterfingen</t>
  </si>
  <si>
    <t>Homberg</t>
  </si>
  <si>
    <t>Horrenbach-Buchen</t>
  </si>
  <si>
    <t>Oberhofen</t>
  </si>
  <si>
    <t>Oberlangenegg</t>
  </si>
  <si>
    <t>Pohlern</t>
  </si>
  <si>
    <t>Schwendibach</t>
  </si>
  <si>
    <t>Sigriswil</t>
  </si>
  <si>
    <t>Steffisburg</t>
  </si>
  <si>
    <t>Teuffenthal</t>
  </si>
  <si>
    <t>Thierachern</t>
  </si>
  <si>
    <t>Thun</t>
  </si>
  <si>
    <t>Uebeschi</t>
  </si>
  <si>
    <t>Uetendorf</t>
  </si>
  <si>
    <t>Unterlangenegg</t>
  </si>
  <si>
    <t>Wachseldorn</t>
  </si>
  <si>
    <t>Zwieselberg</t>
  </si>
  <si>
    <t>Forst-Längenbühl</t>
  </si>
  <si>
    <t>Bremgarten b.B.</t>
  </si>
  <si>
    <t>Kirchlindach</t>
  </si>
  <si>
    <t>Köniz</t>
  </si>
  <si>
    <t>Muri b.B.</t>
  </si>
  <si>
    <t>Oberbalm</t>
  </si>
  <si>
    <t>Stettlen</t>
  </si>
  <si>
    <t>Vechigen</t>
  </si>
  <si>
    <t>Wohlen b.B.</t>
  </si>
  <si>
    <t>Zollikofen</t>
  </si>
  <si>
    <t>Bolligen</t>
  </si>
  <si>
    <t>Ittigen</t>
  </si>
  <si>
    <t>Ostermundigen</t>
  </si>
  <si>
    <t>Bangerten</t>
  </si>
  <si>
    <t>Bätterkinden</t>
  </si>
  <si>
    <t>Deisswil b.M.</t>
  </si>
  <si>
    <t>Diemerswil</t>
  </si>
  <si>
    <t>Fraubrunnen</t>
  </si>
  <si>
    <t>Jegenstorf</t>
  </si>
  <si>
    <t>Iffwil</t>
  </si>
  <si>
    <t>Mattstetten</t>
  </si>
  <si>
    <t>Moosseedorf</t>
  </si>
  <si>
    <t>Münchenbuchsee</t>
  </si>
  <si>
    <t>Urtenen-Schönbühl</t>
  </si>
  <si>
    <t>Utzenstorf</t>
  </si>
  <si>
    <t>Wiggiswil</t>
  </si>
  <si>
    <t>Wiler b.U.</t>
  </si>
  <si>
    <t>Zielebach</t>
  </si>
  <si>
    <t>Zuzwil</t>
  </si>
  <si>
    <t>Arni</t>
  </si>
  <si>
    <t>Biglen</t>
  </si>
  <si>
    <t>Bowil</t>
  </si>
  <si>
    <t>Brenzikofen</t>
  </si>
  <si>
    <t>Freimettigen</t>
  </si>
  <si>
    <t>Grosshöchstetten</t>
  </si>
  <si>
    <t>Häutligen</t>
  </si>
  <si>
    <t>Herbligen</t>
  </si>
  <si>
    <t>Kiesen</t>
  </si>
  <si>
    <t>Konolfingen</t>
  </si>
  <si>
    <t>Landiswil</t>
  </si>
  <si>
    <t>Linden</t>
  </si>
  <si>
    <t>Mirchel</t>
  </si>
  <si>
    <t>Münsingen</t>
  </si>
  <si>
    <t>Niederhünigen</t>
  </si>
  <si>
    <t>Oberdiessbach</t>
  </si>
  <si>
    <t>Oberthal</t>
  </si>
  <si>
    <t>Oppligen</t>
  </si>
  <si>
    <t>Rubigen</t>
  </si>
  <si>
    <t>Wichtrach</t>
  </si>
  <si>
    <t>Tägertschi</t>
  </si>
  <si>
    <t>Walkringen</t>
  </si>
  <si>
    <t>Worb</t>
  </si>
  <si>
    <t>Zäziwil</t>
  </si>
  <si>
    <t>Oberhünigen</t>
  </si>
  <si>
    <t>Schlosswil</t>
  </si>
  <si>
    <t>Allmendingen</t>
  </si>
  <si>
    <t>Clavaleyres</t>
  </si>
  <si>
    <t>Ferenbalm</t>
  </si>
  <si>
    <t>Frauenkappelen</t>
  </si>
  <si>
    <t>Golaten</t>
  </si>
  <si>
    <t>Gurbrü</t>
  </si>
  <si>
    <t>Kriechenwil</t>
  </si>
  <si>
    <t>Laupen</t>
  </si>
  <si>
    <t>Mühleberg</t>
  </si>
  <si>
    <t>Münchenwiler</t>
  </si>
  <si>
    <t>Neuenegg</t>
  </si>
  <si>
    <t>Wileroltigen</t>
  </si>
  <si>
    <t>Guggisberg</t>
  </si>
  <si>
    <t>Rüschegg</t>
  </si>
  <si>
    <t>Schwarzenburg</t>
  </si>
  <si>
    <t>Belp</t>
  </si>
  <si>
    <t>Burgistein</t>
  </si>
  <si>
    <t>Gelterfingen</t>
  </si>
  <si>
    <t>Gerzensee</t>
  </si>
  <si>
    <t>Gurzelen</t>
  </si>
  <si>
    <t>Jaberg</t>
  </si>
  <si>
    <t>Kaufdorf</t>
  </si>
  <si>
    <t>Kehrsatz</t>
  </si>
  <si>
    <t>Kirchdorf</t>
  </si>
  <si>
    <t>Kirchenthurnen</t>
  </si>
  <si>
    <t>Lohnstorf</t>
  </si>
  <si>
    <t>Mühledorf</t>
  </si>
  <si>
    <t>Mühlethurnen</t>
  </si>
  <si>
    <t>Niedermuhlern</t>
  </si>
  <si>
    <t>Noflen</t>
  </si>
  <si>
    <t>Riggisberg</t>
  </si>
  <si>
    <t>Rüeggisberg</t>
  </si>
  <si>
    <t>Rümligen</t>
  </si>
  <si>
    <t>Seftigen</t>
  </si>
  <si>
    <t>Toffen</t>
  </si>
  <si>
    <t>Uttigen</t>
  </si>
  <si>
    <t>Wattenwil</t>
  </si>
  <si>
    <t>Wald</t>
  </si>
  <si>
    <t>Bern</t>
  </si>
  <si>
    <t>Aarwangen</t>
  </si>
  <si>
    <t>Auswil</t>
  </si>
  <si>
    <t>Bannwil</t>
  </si>
  <si>
    <t>Bleienbach</t>
  </si>
  <si>
    <t>Busswil b.M.</t>
  </si>
  <si>
    <t>Gondiswil</t>
  </si>
  <si>
    <t>Langenthal</t>
  </si>
  <si>
    <t>Lotzwil</t>
  </si>
  <si>
    <t>Melchnau</t>
  </si>
  <si>
    <t>Obersteckholz</t>
  </si>
  <si>
    <t>Oeschenbach</t>
  </si>
  <si>
    <t>Reisiswil</t>
  </si>
  <si>
    <t>Roggwil</t>
  </si>
  <si>
    <t>Rohrbach</t>
  </si>
  <si>
    <t>Rohrbachgraben</t>
  </si>
  <si>
    <t>Rütschelen</t>
  </si>
  <si>
    <t>Schwarzhäusern</t>
  </si>
  <si>
    <t>Thunstetten</t>
  </si>
  <si>
    <t>Ursenbach</t>
  </si>
  <si>
    <t>Wynau</t>
  </si>
  <si>
    <t>Aefligen</t>
  </si>
  <si>
    <t>Alchenstorf</t>
  </si>
  <si>
    <t>Bäriswil</t>
  </si>
  <si>
    <t>Burgdorf</t>
  </si>
  <si>
    <t>Ersigen</t>
  </si>
  <si>
    <t>Hasle b.B.</t>
  </si>
  <si>
    <t>Heimiswil</t>
  </si>
  <si>
    <t>Hellsau</t>
  </si>
  <si>
    <t>Hindelbank</t>
  </si>
  <si>
    <t>Höchstetten</t>
  </si>
  <si>
    <t>Kernenried</t>
  </si>
  <si>
    <t>Kirchberg</t>
  </si>
  <si>
    <t>Koppigen</t>
  </si>
  <si>
    <t>Krauchthal</t>
  </si>
  <si>
    <t>Lyssach</t>
  </si>
  <si>
    <t>Mötschwil</t>
  </si>
  <si>
    <t>Niederösch</t>
  </si>
  <si>
    <t>Oberburg</t>
  </si>
  <si>
    <t>Oberösch</t>
  </si>
  <si>
    <t>Rüdtligen-Alchenflüh</t>
  </si>
  <si>
    <t>Rumendingen</t>
  </si>
  <si>
    <t>Rüti b.L.</t>
  </si>
  <si>
    <t>Willadingen</t>
  </si>
  <si>
    <t>Wynigen</t>
  </si>
  <si>
    <t>Eggiwil</t>
  </si>
  <si>
    <t>Langnau i.E.</t>
  </si>
  <si>
    <t>Lauperswil</t>
  </si>
  <si>
    <t>Röthenbach i.E.</t>
  </si>
  <si>
    <t>Rüderswil</t>
  </si>
  <si>
    <t>Schangnau</t>
  </si>
  <si>
    <t>Signau</t>
  </si>
  <si>
    <t>Trub</t>
  </si>
  <si>
    <t>Trubschachen</t>
  </si>
  <si>
    <t>Affoltern i.E.</t>
  </si>
  <si>
    <t>Dürrenroth</t>
  </si>
  <si>
    <t>Eriswil</t>
  </si>
  <si>
    <t>Huttwil</t>
  </si>
  <si>
    <t>Lützelflüh</t>
  </si>
  <si>
    <t>Rüegsau</t>
  </si>
  <si>
    <t>Sumiswald</t>
  </si>
  <si>
    <t>Trachselwald</t>
  </si>
  <si>
    <t>Walterswil</t>
  </si>
  <si>
    <t>Wyssachen</t>
  </si>
  <si>
    <t>Attiswil</t>
  </si>
  <si>
    <t>Berken</t>
  </si>
  <si>
    <t>Farnern</t>
  </si>
  <si>
    <t>Graben</t>
  </si>
  <si>
    <t>Heimenhausen</t>
  </si>
  <si>
    <t>Hermiswil</t>
  </si>
  <si>
    <t>Herzogenbuchsee</t>
  </si>
  <si>
    <t>Inkwil</t>
  </si>
  <si>
    <t>Niederbipp</t>
  </si>
  <si>
    <t>Niederönz</t>
  </si>
  <si>
    <t>Oberbipp</t>
  </si>
  <si>
    <t>Ochlenberg</t>
  </si>
  <si>
    <t>Rumisberg</t>
  </si>
  <si>
    <t>Seeberg</t>
  </si>
  <si>
    <t>Thörigen</t>
  </si>
  <si>
    <t>Walliswil b.N.</t>
  </si>
  <si>
    <t>Walliswil b.W.</t>
  </si>
  <si>
    <t>Wangen a.A.</t>
  </si>
  <si>
    <t>Wangenried</t>
  </si>
  <si>
    <t>Wiedlisbach</t>
  </si>
  <si>
    <t>Wolfisberg</t>
  </si>
  <si>
    <t>Aarberg</t>
  </si>
  <si>
    <t>Bargen</t>
  </si>
  <si>
    <t>Grossaffoltern</t>
  </si>
  <si>
    <t>Kallnach</t>
  </si>
  <si>
    <t>Kappelen</t>
  </si>
  <si>
    <t>Meikirch</t>
  </si>
  <si>
    <t>Radelfingen</t>
  </si>
  <si>
    <t>Rapperswil</t>
  </si>
  <si>
    <t>Schüpfen</t>
  </si>
  <si>
    <t>Seedorf</t>
  </si>
  <si>
    <t>Biel</t>
  </si>
  <si>
    <t>Evilard</t>
  </si>
  <si>
    <t>Arch</t>
  </si>
  <si>
    <t>Büetigen</t>
  </si>
  <si>
    <t>Büren a.A.</t>
  </si>
  <si>
    <t>Diessbach b.B.</t>
  </si>
  <si>
    <t>Dotzigen</t>
  </si>
  <si>
    <t>Lengnau</t>
  </si>
  <si>
    <t>Leuzigen</t>
  </si>
  <si>
    <t>Meienried</t>
  </si>
  <si>
    <t>Meinisberg</t>
  </si>
  <si>
    <t>Oberwil b.B.</t>
  </si>
  <si>
    <t>Pieterlen</t>
  </si>
  <si>
    <t>Rüti b.B.</t>
  </si>
  <si>
    <t>Wengi</t>
  </si>
  <si>
    <t>Brüttelen</t>
  </si>
  <si>
    <t>Erlach</t>
  </si>
  <si>
    <t>Finsterhennen</t>
  </si>
  <si>
    <t>Gals</t>
  </si>
  <si>
    <t>Gampelen</t>
  </si>
  <si>
    <t>Ins</t>
  </si>
  <si>
    <t>Lüscherz</t>
  </si>
  <si>
    <t>Müntschemier</t>
  </si>
  <si>
    <t>Siselen</t>
  </si>
  <si>
    <t>Treiten</t>
  </si>
  <si>
    <t>Tschugg</t>
  </si>
  <si>
    <t>Vinelz</t>
  </si>
  <si>
    <t>Aegerten</t>
  </si>
  <si>
    <t>Bellmund</t>
  </si>
  <si>
    <t>Brügg</t>
  </si>
  <si>
    <t>Bühl</t>
  </si>
  <si>
    <t>Epsach</t>
  </si>
  <si>
    <t>Hagneck</t>
  </si>
  <si>
    <t>Hermrigen</t>
  </si>
  <si>
    <t>Jens</t>
  </si>
  <si>
    <t>Ipsach</t>
  </si>
  <si>
    <t>Ligerz</t>
  </si>
  <si>
    <t>Merzligen</t>
  </si>
  <si>
    <t>Mörigen</t>
  </si>
  <si>
    <t>Nidau</t>
  </si>
  <si>
    <t>Orpund</t>
  </si>
  <si>
    <t>Port</t>
  </si>
  <si>
    <t>Safnern</t>
  </si>
  <si>
    <t>Scheuren</t>
  </si>
  <si>
    <t>Schwadernau</t>
  </si>
  <si>
    <t>Studen</t>
  </si>
  <si>
    <t>Sutz-Lattrigen</t>
  </si>
  <si>
    <t>Täuffelen</t>
  </si>
  <si>
    <t>Walperswil</t>
  </si>
  <si>
    <t>Worben</t>
  </si>
  <si>
    <t>Twann-Tüscherz</t>
  </si>
  <si>
    <t>Corgémont</t>
  </si>
  <si>
    <t>Cormoret</t>
  </si>
  <si>
    <t>Cortébert</t>
  </si>
  <si>
    <t>Courtelary</t>
  </si>
  <si>
    <t>La Ferrière</t>
  </si>
  <si>
    <t>La Heutte</t>
  </si>
  <si>
    <t>Mont-Tramelan</t>
  </si>
  <si>
    <t>Orvin</t>
  </si>
  <si>
    <t>Péry</t>
  </si>
  <si>
    <t>Renan</t>
  </si>
  <si>
    <t>Romont</t>
  </si>
  <si>
    <t>Saint-Imier</t>
  </si>
  <si>
    <t>Sonceboz-Sombeval</t>
  </si>
  <si>
    <t>Sonvilier</t>
  </si>
  <si>
    <t>Tramelan</t>
  </si>
  <si>
    <t>Villeret</t>
  </si>
  <si>
    <t>Belprahon</t>
  </si>
  <si>
    <t>Bévilard</t>
  </si>
  <si>
    <t>Champoz</t>
  </si>
  <si>
    <t>Châtelat</t>
  </si>
  <si>
    <t>Corcelles</t>
  </si>
  <si>
    <t>Court</t>
  </si>
  <si>
    <t>Crémines</t>
  </si>
  <si>
    <t>Eschert</t>
  </si>
  <si>
    <t>Grandval</t>
  </si>
  <si>
    <t>Loveresse</t>
  </si>
  <si>
    <t>Malleray</t>
  </si>
  <si>
    <t>Monible</t>
  </si>
  <si>
    <t>Moutier</t>
  </si>
  <si>
    <t>Perrefitte</t>
  </si>
  <si>
    <t>Pontenet</t>
  </si>
  <si>
    <t>Reconvilier</t>
  </si>
  <si>
    <t>Roches</t>
  </si>
  <si>
    <t>Saicourt</t>
  </si>
  <si>
    <t>Saules</t>
  </si>
  <si>
    <t>Schelten</t>
  </si>
  <si>
    <t>Seehof</t>
  </si>
  <si>
    <t>Sornetan</t>
  </si>
  <si>
    <t>Sorvilier</t>
  </si>
  <si>
    <t>Souboz</t>
  </si>
  <si>
    <t>Tavannes</t>
  </si>
  <si>
    <t>Rebévelier</t>
  </si>
  <si>
    <t>La Neuveville</t>
  </si>
  <si>
    <t>Nods</t>
  </si>
  <si>
    <t>Total</t>
  </si>
  <si>
    <t>Madiswil</t>
  </si>
  <si>
    <t>Bettenhausen</t>
  </si>
  <si>
    <t>Lyss</t>
  </si>
  <si>
    <t>N° OFS</t>
  </si>
  <si>
    <t>Id_com</t>
  </si>
  <si>
    <t>N°
agglo.</t>
  </si>
  <si>
    <t>Commune</t>
  </si>
  <si>
    <t>Population
moyenne</t>
  </si>
  <si>
    <t>Rendement
fiscal ordinaire</t>
  </si>
  <si>
    <t>Quotité
d'impôt</t>
  </si>
  <si>
    <t>Taxe immobilière</t>
  </si>
  <si>
    <t>Capacité
contributive absolue</t>
  </si>
  <si>
    <t>Charges de centre urbain</t>
  </si>
  <si>
    <t>Facteur
d'harmonisation</t>
  </si>
  <si>
    <t>Rendement fiscal 
ordinaire harmonisé</t>
  </si>
  <si>
    <t>Taxe immobilière
harmonisée</t>
  </si>
  <si>
    <t>Rendement fiscal
harm. total</t>
  </si>
  <si>
    <t>Rendement
fiscal harm. par habitant-e</t>
  </si>
  <si>
    <t>Rendement fiscal harmonisé moyen par habitant-e</t>
  </si>
  <si>
    <t>Indice de rendement fiscal harmonisé (IRH)</t>
  </si>
  <si>
    <t>Réduction des disparités</t>
  </si>
  <si>
    <t>Incidences par
habitant-e</t>
  </si>
  <si>
    <t>IRH après
réduction des disparités</t>
  </si>
  <si>
    <t>Dotation minimale</t>
  </si>
  <si>
    <t>IRH après
dotation minimale</t>
  </si>
  <si>
    <t>Total péréquation financière</t>
  </si>
  <si>
    <t>IRH après
l'exécution</t>
  </si>
  <si>
    <t>Indemnisation forfaitaire des charges de centre urbain</t>
  </si>
  <si>
    <t>Aide sociale</t>
  </si>
  <si>
    <t>Assurance sociale PC</t>
  </si>
  <si>
    <t>Transports publics</t>
  </si>
  <si>
    <t>Allocations familiales pour personnes sans activité lucrative</t>
  </si>
  <si>
    <t>Systèmes de compensation des charges</t>
  </si>
  <si>
    <t xml:space="preserve">Total péréquation financière </t>
  </si>
  <si>
    <t>Dixièmes de quotité d'impôt</t>
  </si>
  <si>
    <t>Division Péréquation financière</t>
  </si>
  <si>
    <t>(+ au crédit / - au débit)</t>
  </si>
  <si>
    <r>
      <t xml:space="preserve">(impôts périodiques seulement)
</t>
    </r>
    <r>
      <rPr>
        <sz val="8"/>
        <rFont val="Arial"/>
        <family val="2"/>
      </rPr>
      <t>recommandation OACOT</t>
    </r>
  </si>
  <si>
    <t>Réduction dotation minimale en %</t>
  </si>
  <si>
    <t>Dotation minimale après réduction</t>
  </si>
  <si>
    <t>IRH après
réduction des dotation minimales</t>
  </si>
  <si>
    <t>Prestation complémentaire sociodémographique</t>
  </si>
  <si>
    <t>Prestation complémentaire géotopographique</t>
  </si>
  <si>
    <t>Prestation complémentaire géotopographique avant réduction</t>
  </si>
  <si>
    <t>Prestation complémentaire géotopographique après réduction</t>
  </si>
  <si>
    <t>IRH - Réduction en %</t>
  </si>
  <si>
    <t>Nouvelle répartition des tâches</t>
  </si>
  <si>
    <t>Réduction prestation en CHF</t>
  </si>
  <si>
    <t>Traitements des enseignants*</t>
  </si>
  <si>
    <t>*avec la mise en place du „nouveau système de financement de l'école obligatoire" (RFEO) les chiffres ne sont plus disponibles par commune.</t>
  </si>
  <si>
    <t>Stocken-Höfen</t>
  </si>
  <si>
    <t>Sauge</t>
  </si>
  <si>
    <t>Plateau de Diesse</t>
  </si>
  <si>
    <t>Exécution 2015 = moyenne sur trois ans: 2012/2013/2014</t>
  </si>
  <si>
    <t>Berne, le 30 septembre 2015/bd</t>
  </si>
  <si>
    <t>Péry-La Heutte</t>
  </si>
  <si>
    <t>Petit-Val</t>
  </si>
  <si>
    <t>Valbirse</t>
  </si>
  <si>
    <t>dès le 1.01.15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</si>
</sst>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000"/>
    <numFmt numFmtId="165" formatCode="0\ &quot;Gemeinden&quot;"/>
    <numFmt numFmtId="166" formatCode="&quot;(&quot;#,##0&quot;)&quot;"/>
    <numFmt numFmtId="167" formatCode="_ * #,##0_ ;_ * \-#,##0_ ;_ * &quot;-&quot;??_ ;_ @_ "/>
  </numFmts>
  <fonts count="9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sz val="36"/>
      <name val="Arial"/>
      <family val="2"/>
    </font>
    <font>
      <i/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3"/>
        <bgColor indexed="10"/>
      </patternFill>
    </fill>
    <fill>
      <patternFill patternType="gray125">
        <fgColor indexed="10"/>
        <bgColor indexed="4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gray125">
        <bgColor theme="3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125">
        <bgColor theme="5" tint="0.79998168889431442"/>
      </patternFill>
    </fill>
    <fill>
      <patternFill patternType="solid">
        <fgColor theme="6" tint="0.59999389629810485"/>
        <bgColor indexed="64"/>
      </patternFill>
    </fill>
    <fill>
      <patternFill patternType="gray125">
        <bgColor theme="6" tint="0.59999389629810485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ash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0" fillId="0" borderId="0" xfId="0" applyAlignment="1">
      <alignment horizontal="right"/>
    </xf>
    <xf numFmtId="0" fontId="4" fillId="5" borderId="0" xfId="3" applyFont="1" applyFill="1" applyBorder="1"/>
    <xf numFmtId="1" fontId="4" fillId="5" borderId="1" xfId="2" applyNumberFormat="1" applyFont="1" applyFill="1" applyBorder="1"/>
    <xf numFmtId="0" fontId="2" fillId="6" borderId="2" xfId="0" applyNumberFormat="1" applyFont="1" applyFill="1" applyBorder="1" applyAlignment="1" applyProtection="1">
      <alignment horizontal="center" vertical="center"/>
    </xf>
    <xf numFmtId="0" fontId="2" fillId="6" borderId="0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</xf>
    <xf numFmtId="0" fontId="2" fillId="6" borderId="3" xfId="0" applyNumberFormat="1" applyFont="1" applyFill="1" applyBorder="1" applyAlignment="1" applyProtection="1">
      <alignment horizontal="center" vertical="center" wrapText="1"/>
    </xf>
    <xf numFmtId="0" fontId="2" fillId="6" borderId="2" xfId="0" applyNumberFormat="1" applyFont="1" applyFill="1" applyBorder="1" applyAlignment="1" applyProtection="1">
      <alignment horizontal="center" vertical="center" wrapText="1"/>
    </xf>
    <xf numFmtId="0" fontId="6" fillId="0" borderId="0" xfId="1"/>
    <xf numFmtId="0" fontId="0" fillId="0" borderId="0" xfId="1" applyFont="1"/>
    <xf numFmtId="164" fontId="6" fillId="0" borderId="0" xfId="1" applyNumberFormat="1"/>
    <xf numFmtId="3" fontId="6" fillId="1" borderId="0" xfId="1" applyNumberFormat="1" applyFill="1"/>
    <xf numFmtId="0" fontId="6" fillId="1" borderId="0" xfId="1" applyFill="1"/>
    <xf numFmtId="0" fontId="6" fillId="0" borderId="0" xfId="1" applyBorder="1" applyAlignment="1">
      <alignment horizontal="center"/>
    </xf>
    <xf numFmtId="0" fontId="6" fillId="0" borderId="1" xfId="1" applyBorder="1" applyAlignment="1">
      <alignment horizontal="center"/>
    </xf>
    <xf numFmtId="0" fontId="6" fillId="0" borderId="1" xfId="1" applyBorder="1"/>
    <xf numFmtId="3" fontId="6" fillId="0" borderId="0" xfId="1" applyNumberFormat="1"/>
    <xf numFmtId="0" fontId="1" fillId="2" borderId="1" xfId="1" applyFont="1" applyFill="1" applyBorder="1" applyAlignment="1">
      <alignment wrapText="1"/>
    </xf>
    <xf numFmtId="0" fontId="6" fillId="2" borderId="0" xfId="1" applyFill="1"/>
    <xf numFmtId="0" fontId="1" fillId="3" borderId="0" xfId="1" applyNumberFormat="1" applyFont="1" applyFill="1" applyBorder="1" applyAlignment="1" applyProtection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center" vertical="center" wrapText="1"/>
    </xf>
    <xf numFmtId="164" fontId="2" fillId="3" borderId="0" xfId="1" applyNumberFormat="1" applyFont="1" applyFill="1" applyBorder="1" applyAlignment="1" applyProtection="1">
      <alignment horizontal="center" vertical="center" wrapText="1"/>
    </xf>
    <xf numFmtId="3" fontId="2" fillId="4" borderId="0" xfId="1" applyNumberFormat="1" applyFont="1" applyFill="1" applyBorder="1" applyAlignment="1" applyProtection="1">
      <alignment horizontal="center" vertical="center" wrapText="1"/>
    </xf>
    <xf numFmtId="0" fontId="2" fillId="4" borderId="0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3" xfId="1" applyNumberFormat="1" applyFont="1" applyFill="1" applyBorder="1" applyAlignment="1" applyProtection="1">
      <alignment horizontal="center" vertical="center" wrapText="1"/>
    </xf>
    <xf numFmtId="4" fontId="6" fillId="0" borderId="0" xfId="1" applyNumberFormat="1" applyBorder="1"/>
    <xf numFmtId="0" fontId="6" fillId="0" borderId="0" xfId="1" applyAlignment="1">
      <alignment horizontal="center" vertical="center"/>
    </xf>
    <xf numFmtId="4" fontId="6" fillId="0" borderId="0" xfId="1" applyNumberFormat="1"/>
    <xf numFmtId="3" fontId="6" fillId="0" borderId="4" xfId="1" applyNumberFormat="1" applyBorder="1"/>
    <xf numFmtId="3" fontId="6" fillId="0" borderId="5" xfId="1" applyNumberFormat="1" applyBorder="1"/>
    <xf numFmtId="0" fontId="4" fillId="0" borderId="0" xfId="1" applyFont="1"/>
    <xf numFmtId="0" fontId="1" fillId="0" borderId="0" xfId="1" applyFont="1"/>
    <xf numFmtId="3" fontId="6" fillId="0" borderId="13" xfId="1" applyNumberFormat="1" applyBorder="1"/>
    <xf numFmtId="3" fontId="6" fillId="0" borderId="10" xfId="1" applyNumberFormat="1" applyBorder="1"/>
    <xf numFmtId="3" fontId="6" fillId="0" borderId="15" xfId="1" applyNumberFormat="1" applyBorder="1"/>
    <xf numFmtId="0" fontId="6" fillId="0" borderId="19" xfId="1" applyBorder="1"/>
    <xf numFmtId="0" fontId="6" fillId="0" borderId="22" xfId="1" applyBorder="1"/>
    <xf numFmtId="0" fontId="6" fillId="0" borderId="24" xfId="1" applyBorder="1"/>
    <xf numFmtId="0" fontId="6" fillId="0" borderId="0" xfId="1" applyAlignment="1">
      <alignment horizontal="right"/>
    </xf>
    <xf numFmtId="4" fontId="5" fillId="0" borderId="0" xfId="1" applyNumberFormat="1" applyFont="1" applyBorder="1" applyAlignment="1">
      <alignment horizontal="right" wrapText="1"/>
    </xf>
    <xf numFmtId="0" fontId="0" fillId="0" borderId="0" xfId="0" applyAlignment="1"/>
    <xf numFmtId="164" fontId="0" fillId="0" borderId="0" xfId="0" applyNumberFormat="1" applyAlignment="1"/>
    <xf numFmtId="2" fontId="0" fillId="0" borderId="0" xfId="0" applyNumberFormat="1" applyAlignment="1"/>
    <xf numFmtId="3" fontId="0" fillId="0" borderId="0" xfId="0" applyNumberFormat="1" applyAlignment="1"/>
    <xf numFmtId="0" fontId="0" fillId="0" borderId="0" xfId="0" applyBorder="1" applyAlignment="1"/>
    <xf numFmtId="3" fontId="3" fillId="0" borderId="0" xfId="0" applyNumberFormat="1" applyFont="1" applyAlignment="1"/>
    <xf numFmtId="0" fontId="0" fillId="2" borderId="7" xfId="0" applyFill="1" applyBorder="1" applyAlignment="1"/>
    <xf numFmtId="0" fontId="0" fillId="0" borderId="1" xfId="1" applyFont="1" applyBorder="1" applyAlignment="1">
      <alignment horizontal="center" vertical="center" wrapText="1"/>
    </xf>
    <xf numFmtId="0" fontId="1" fillId="8" borderId="0" xfId="1" applyFont="1" applyFill="1" applyBorder="1" applyAlignment="1">
      <alignment horizontal="center" vertical="center" wrapText="1"/>
    </xf>
    <xf numFmtId="0" fontId="1" fillId="8" borderId="2" xfId="1" applyFont="1" applyFill="1" applyBorder="1" applyAlignment="1">
      <alignment horizontal="center" vertical="center" wrapText="1"/>
    </xf>
    <xf numFmtId="0" fontId="1" fillId="8" borderId="4" xfId="1" applyFont="1" applyFill="1" applyBorder="1" applyAlignment="1">
      <alignment horizontal="center" vertical="center" wrapText="1"/>
    </xf>
    <xf numFmtId="41" fontId="6" fillId="0" borderId="6" xfId="1" applyNumberFormat="1" applyBorder="1"/>
    <xf numFmtId="0" fontId="4" fillId="9" borderId="0" xfId="3" applyFont="1" applyFill="1" applyBorder="1"/>
    <xf numFmtId="0" fontId="1" fillId="0" borderId="0" xfId="3" applyFont="1" applyFill="1" applyBorder="1"/>
    <xf numFmtId="1" fontId="1" fillId="0" borderId="1" xfId="2" applyNumberFormat="1" applyFont="1" applyFill="1" applyBorder="1"/>
    <xf numFmtId="3" fontId="1" fillId="0" borderId="1" xfId="2" applyNumberFormat="1" applyFont="1" applyFill="1" applyBorder="1"/>
    <xf numFmtId="0" fontId="1" fillId="0" borderId="1" xfId="0" applyFont="1" applyFill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3" fontId="1" fillId="1" borderId="0" xfId="0" applyNumberFormat="1" applyFont="1" applyFill="1"/>
    <xf numFmtId="4" fontId="0" fillId="0" borderId="0" xfId="0" applyNumberFormat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/>
    <xf numFmtId="3" fontId="4" fillId="9" borderId="0" xfId="0" applyNumberFormat="1" applyFont="1" applyFill="1"/>
    <xf numFmtId="164" fontId="4" fillId="9" borderId="0" xfId="0" applyNumberFormat="1" applyFont="1" applyFill="1"/>
    <xf numFmtId="3" fontId="4" fillId="10" borderId="0" xfId="0" applyNumberFormat="1" applyFont="1" applyFill="1"/>
    <xf numFmtId="0" fontId="4" fillId="10" borderId="0" xfId="0" applyFont="1" applyFill="1"/>
    <xf numFmtId="4" fontId="4" fillId="9" borderId="0" xfId="0" applyNumberFormat="1" applyFont="1" applyFill="1"/>
    <xf numFmtId="3" fontId="4" fillId="9" borderId="2" xfId="0" applyNumberFormat="1" applyFont="1" applyFill="1" applyBorder="1"/>
    <xf numFmtId="4" fontId="4" fillId="9" borderId="4" xfId="0" applyNumberFormat="1" applyFont="1" applyFill="1" applyBorder="1"/>
    <xf numFmtId="2" fontId="4" fillId="9" borderId="3" xfId="0" applyNumberFormat="1" applyFont="1" applyFill="1" applyBorder="1"/>
    <xf numFmtId="4" fontId="4" fillId="9" borderId="3" xfId="0" applyNumberFormat="1" applyFont="1" applyFill="1" applyBorder="1"/>
    <xf numFmtId="4" fontId="4" fillId="9" borderId="0" xfId="0" applyNumberFormat="1" applyFont="1" applyFill="1" applyAlignment="1">
      <alignment horizontal="right"/>
    </xf>
    <xf numFmtId="167" fontId="4" fillId="9" borderId="4" xfId="0" applyNumberFormat="1" applyFont="1" applyFill="1" applyBorder="1" applyAlignment="1">
      <alignment horizontal="right"/>
    </xf>
    <xf numFmtId="3" fontId="4" fillId="9" borderId="4" xfId="0" applyNumberFormat="1" applyFont="1" applyFill="1" applyBorder="1" applyAlignment="1">
      <alignment horizontal="right"/>
    </xf>
    <xf numFmtId="4" fontId="4" fillId="9" borderId="4" xfId="0" applyNumberFormat="1" applyFont="1" applyFill="1" applyBorder="1" applyAlignment="1">
      <alignment horizontal="right"/>
    </xf>
    <xf numFmtId="2" fontId="4" fillId="9" borderId="0" xfId="0" applyNumberFormat="1" applyFont="1" applyFill="1"/>
    <xf numFmtId="167" fontId="4" fillId="9" borderId="0" xfId="0" applyNumberFormat="1" applyFont="1" applyFill="1" applyAlignment="1">
      <alignment horizontal="right"/>
    </xf>
    <xf numFmtId="3" fontId="4" fillId="9" borderId="3" xfId="0" applyNumberFormat="1" applyFont="1" applyFill="1" applyBorder="1"/>
    <xf numFmtId="3" fontId="4" fillId="9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3" fontId="4" fillId="5" borderId="0" xfId="0" applyNumberFormat="1" applyFont="1" applyFill="1"/>
    <xf numFmtId="164" fontId="4" fillId="5" borderId="0" xfId="0" applyNumberFormat="1" applyFont="1" applyFill="1"/>
    <xf numFmtId="3" fontId="4" fillId="7" borderId="0" xfId="0" applyNumberFormat="1" applyFont="1" applyFill="1"/>
    <xf numFmtId="0" fontId="4" fillId="7" borderId="0" xfId="0" applyFont="1" applyFill="1"/>
    <xf numFmtId="4" fontId="4" fillId="5" borderId="0" xfId="0" applyNumberFormat="1" applyFont="1" applyFill="1"/>
    <xf numFmtId="3" fontId="4" fillId="5" borderId="2" xfId="0" applyNumberFormat="1" applyFont="1" applyFill="1" applyBorder="1"/>
    <xf numFmtId="4" fontId="4" fillId="5" borderId="4" xfId="0" applyNumberFormat="1" applyFont="1" applyFill="1" applyBorder="1"/>
    <xf numFmtId="2" fontId="4" fillId="5" borderId="3" xfId="0" applyNumberFormat="1" applyFont="1" applyFill="1" applyBorder="1"/>
    <xf numFmtId="4" fontId="4" fillId="5" borderId="3" xfId="0" applyNumberFormat="1" applyFont="1" applyFill="1" applyBorder="1"/>
    <xf numFmtId="4" fontId="4" fillId="5" borderId="0" xfId="0" applyNumberFormat="1" applyFont="1" applyFill="1" applyAlignment="1">
      <alignment horizontal="right"/>
    </xf>
    <xf numFmtId="167" fontId="4" fillId="5" borderId="4" xfId="0" applyNumberFormat="1" applyFont="1" applyFill="1" applyBorder="1" applyAlignment="1">
      <alignment horizontal="right"/>
    </xf>
    <xf numFmtId="3" fontId="4" fillId="5" borderId="4" xfId="0" applyNumberFormat="1" applyFont="1" applyFill="1" applyBorder="1" applyAlignment="1">
      <alignment horizontal="right"/>
    </xf>
    <xf numFmtId="4" fontId="4" fillId="5" borderId="4" xfId="0" applyNumberFormat="1" applyFont="1" applyFill="1" applyBorder="1" applyAlignment="1">
      <alignment horizontal="right"/>
    </xf>
    <xf numFmtId="2" fontId="4" fillId="5" borderId="0" xfId="0" applyNumberFormat="1" applyFont="1" applyFill="1"/>
    <xf numFmtId="167" fontId="4" fillId="5" borderId="0" xfId="0" applyNumberFormat="1" applyFont="1" applyFill="1" applyAlignment="1">
      <alignment horizontal="right"/>
    </xf>
    <xf numFmtId="3" fontId="4" fillId="5" borderId="3" xfId="0" applyNumberFormat="1" applyFont="1" applyFill="1" applyBorder="1"/>
    <xf numFmtId="3" fontId="4" fillId="5" borderId="1" xfId="0" applyNumberFormat="1" applyFont="1" applyFill="1" applyBorder="1"/>
    <xf numFmtId="3" fontId="1" fillId="0" borderId="0" xfId="2" applyNumberFormat="1" applyFont="1" applyFill="1" applyBorder="1"/>
    <xf numFmtId="0" fontId="0" fillId="0" borderId="0" xfId="0" applyFont="1" applyAlignment="1"/>
    <xf numFmtId="4" fontId="0" fillId="5" borderId="8" xfId="0" applyNumberFormat="1" applyFont="1" applyFill="1" applyBorder="1" applyAlignment="1"/>
    <xf numFmtId="3" fontId="0" fillId="0" borderId="4" xfId="0" applyNumberFormat="1" applyBorder="1"/>
    <xf numFmtId="4" fontId="0" fillId="9" borderId="8" xfId="0" applyNumberFormat="1" applyFont="1" applyFill="1" applyBorder="1" applyAlignment="1"/>
    <xf numFmtId="4" fontId="0" fillId="11" borderId="8" xfId="0" applyNumberFormat="1" applyFont="1" applyFill="1" applyBorder="1" applyAlignment="1"/>
    <xf numFmtId="3" fontId="1" fillId="0" borderId="0" xfId="0" applyNumberFormat="1" applyFont="1" applyFill="1"/>
    <xf numFmtId="164" fontId="1" fillId="0" borderId="0" xfId="0" applyNumberFormat="1" applyFont="1" applyFill="1"/>
    <xf numFmtId="0" fontId="1" fillId="1" borderId="0" xfId="0" applyFont="1" applyFill="1"/>
    <xf numFmtId="4" fontId="1" fillId="0" borderId="0" xfId="0" applyNumberFormat="1" applyFont="1" applyFill="1"/>
    <xf numFmtId="3" fontId="1" fillId="0" borderId="2" xfId="0" applyNumberFormat="1" applyFont="1" applyFill="1" applyBorder="1"/>
    <xf numFmtId="4" fontId="1" fillId="0" borderId="4" xfId="0" applyNumberFormat="1" applyFont="1" applyFill="1" applyBorder="1"/>
    <xf numFmtId="2" fontId="1" fillId="0" borderId="3" xfId="0" applyNumberFormat="1" applyFont="1" applyFill="1" applyBorder="1"/>
    <xf numFmtId="4" fontId="1" fillId="0" borderId="3" xfId="0" applyNumberFormat="1" applyFont="1" applyFill="1" applyBorder="1"/>
    <xf numFmtId="4" fontId="1" fillId="0" borderId="0" xfId="0" applyNumberFormat="1" applyFont="1" applyFill="1" applyAlignment="1">
      <alignment horizontal="right"/>
    </xf>
    <xf numFmtId="167" fontId="1" fillId="0" borderId="4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4" fontId="1" fillId="0" borderId="4" xfId="0" applyNumberFormat="1" applyFont="1" applyFill="1" applyBorder="1" applyAlignment="1">
      <alignment horizontal="right"/>
    </xf>
    <xf numFmtId="2" fontId="1" fillId="0" borderId="0" xfId="0" applyNumberFormat="1" applyFont="1" applyFill="1"/>
    <xf numFmtId="4" fontId="0" fillId="0" borderId="0" xfId="0" applyNumberFormat="1" applyFill="1" applyBorder="1"/>
    <xf numFmtId="4" fontId="1" fillId="0" borderId="1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3" fontId="1" fillId="0" borderId="3" xfId="0" applyNumberFormat="1" applyFont="1" applyFill="1" applyBorder="1"/>
    <xf numFmtId="0" fontId="0" fillId="0" borderId="0" xfId="0" applyFill="1"/>
    <xf numFmtId="3" fontId="1" fillId="0" borderId="1" xfId="0" applyNumberFormat="1" applyFont="1" applyFill="1" applyBorder="1"/>
    <xf numFmtId="0" fontId="1" fillId="0" borderId="1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/>
    <xf numFmtId="4" fontId="4" fillId="9" borderId="1" xfId="0" applyNumberFormat="1" applyFont="1" applyFill="1" applyBorder="1"/>
    <xf numFmtId="0" fontId="1" fillId="0" borderId="0" xfId="0" applyFont="1" applyFill="1" applyBorder="1"/>
    <xf numFmtId="0" fontId="4" fillId="11" borderId="0" xfId="3" applyFont="1" applyFill="1" applyBorder="1"/>
    <xf numFmtId="1" fontId="4" fillId="11" borderId="1" xfId="2" applyNumberFormat="1" applyFont="1" applyFill="1" applyBorder="1"/>
    <xf numFmtId="0" fontId="4" fillId="11" borderId="1" xfId="0" applyFont="1" applyFill="1" applyBorder="1" applyAlignment="1">
      <alignment horizontal="center"/>
    </xf>
    <xf numFmtId="0" fontId="4" fillId="11" borderId="1" xfId="0" applyFont="1" applyFill="1" applyBorder="1"/>
    <xf numFmtId="3" fontId="4" fillId="11" borderId="0" xfId="0" applyNumberFormat="1" applyFont="1" applyFill="1"/>
    <xf numFmtId="164" fontId="4" fillId="11" borderId="0" xfId="0" applyNumberFormat="1" applyFont="1" applyFill="1"/>
    <xf numFmtId="3" fontId="4" fillId="12" borderId="0" xfId="0" applyNumberFormat="1" applyFont="1" applyFill="1"/>
    <xf numFmtId="0" fontId="4" fillId="12" borderId="0" xfId="0" applyFont="1" applyFill="1"/>
    <xf numFmtId="4" fontId="4" fillId="11" borderId="0" xfId="0" applyNumberFormat="1" applyFont="1" applyFill="1"/>
    <xf numFmtId="3" fontId="4" fillId="11" borderId="2" xfId="0" applyNumberFormat="1" applyFont="1" applyFill="1" applyBorder="1"/>
    <xf numFmtId="4" fontId="4" fillId="11" borderId="4" xfId="0" applyNumberFormat="1" applyFont="1" applyFill="1" applyBorder="1"/>
    <xf numFmtId="2" fontId="4" fillId="11" borderId="3" xfId="0" applyNumberFormat="1" applyFont="1" applyFill="1" applyBorder="1"/>
    <xf numFmtId="4" fontId="4" fillId="11" borderId="3" xfId="0" applyNumberFormat="1" applyFont="1" applyFill="1" applyBorder="1"/>
    <xf numFmtId="4" fontId="4" fillId="11" borderId="0" xfId="0" applyNumberFormat="1" applyFont="1" applyFill="1" applyAlignment="1">
      <alignment horizontal="right"/>
    </xf>
    <xf numFmtId="167" fontId="4" fillId="11" borderId="4" xfId="0" applyNumberFormat="1" applyFont="1" applyFill="1" applyBorder="1" applyAlignment="1">
      <alignment horizontal="right"/>
    </xf>
    <xf numFmtId="3" fontId="4" fillId="11" borderId="4" xfId="0" applyNumberFormat="1" applyFont="1" applyFill="1" applyBorder="1" applyAlignment="1">
      <alignment horizontal="right"/>
    </xf>
    <xf numFmtId="4" fontId="4" fillId="11" borderId="4" xfId="0" applyNumberFormat="1" applyFont="1" applyFill="1" applyBorder="1" applyAlignment="1">
      <alignment horizontal="right"/>
    </xf>
    <xf numFmtId="2" fontId="4" fillId="11" borderId="0" xfId="0" applyNumberFormat="1" applyFont="1" applyFill="1"/>
    <xf numFmtId="4" fontId="4" fillId="11" borderId="1" xfId="0" applyNumberFormat="1" applyFont="1" applyFill="1" applyBorder="1"/>
    <xf numFmtId="167" fontId="4" fillId="11" borderId="0" xfId="0" applyNumberFormat="1" applyFont="1" applyFill="1" applyAlignment="1">
      <alignment horizontal="right"/>
    </xf>
    <xf numFmtId="3" fontId="4" fillId="11" borderId="3" xfId="0" applyNumberFormat="1" applyFont="1" applyFill="1" applyBorder="1"/>
    <xf numFmtId="3" fontId="4" fillId="11" borderId="1" xfId="0" applyNumberFormat="1" applyFont="1" applyFill="1" applyBorder="1"/>
    <xf numFmtId="0" fontId="4" fillId="5" borderId="1" xfId="0" applyFont="1" applyFill="1" applyBorder="1"/>
    <xf numFmtId="4" fontId="4" fillId="5" borderId="1" xfId="0" applyNumberFormat="1" applyFont="1" applyFill="1" applyBorder="1"/>
    <xf numFmtId="4" fontId="1" fillId="0" borderId="7" xfId="0" applyNumberFormat="1" applyFont="1" applyFill="1" applyBorder="1"/>
    <xf numFmtId="0" fontId="0" fillId="0" borderId="8" xfId="0" applyFill="1" applyBorder="1"/>
    <xf numFmtId="0" fontId="0" fillId="0" borderId="8" xfId="0" applyBorder="1"/>
    <xf numFmtId="164" fontId="0" fillId="0" borderId="8" xfId="0" applyNumberFormat="1" applyBorder="1"/>
    <xf numFmtId="3" fontId="0" fillId="1" borderId="8" xfId="0" applyNumberFormat="1" applyFill="1" applyBorder="1"/>
    <xf numFmtId="0" fontId="0" fillId="1" borderId="8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3" fontId="0" fillId="1" borderId="0" xfId="0" applyNumberFormat="1" applyFill="1"/>
    <xf numFmtId="0" fontId="0" fillId="0" borderId="4" xfId="0" applyBorder="1"/>
    <xf numFmtId="0" fontId="0" fillId="0" borderId="3" xfId="0" applyBorder="1"/>
    <xf numFmtId="165" fontId="0" fillId="0" borderId="0" xfId="0" applyNumberFormat="1" applyAlignment="1">
      <alignment horizontal="right"/>
    </xf>
    <xf numFmtId="3" fontId="0" fillId="0" borderId="0" xfId="0" applyNumberFormat="1" applyBorder="1"/>
    <xf numFmtId="3" fontId="0" fillId="0" borderId="6" xfId="0" applyNumberFormat="1" applyBorder="1"/>
    <xf numFmtId="165" fontId="0" fillId="0" borderId="4" xfId="0" applyNumberFormat="1" applyBorder="1" applyAlignment="1">
      <alignment horizontal="right"/>
    </xf>
    <xf numFmtId="3" fontId="0" fillId="0" borderId="16" xfId="0" applyNumberFormat="1" applyBorder="1"/>
    <xf numFmtId="0" fontId="0" fillId="0" borderId="17" xfId="0" applyFill="1" applyBorder="1"/>
    <xf numFmtId="0" fontId="0" fillId="0" borderId="17" xfId="0" applyBorder="1"/>
    <xf numFmtId="164" fontId="0" fillId="0" borderId="17" xfId="0" applyNumberFormat="1" applyBorder="1"/>
    <xf numFmtId="3" fontId="0" fillId="0" borderId="17" xfId="0" applyNumberFormat="1" applyBorder="1"/>
    <xf numFmtId="166" fontId="3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7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3" fontId="1" fillId="0" borderId="4" xfId="1" applyNumberFormat="1" applyFont="1" applyFill="1" applyBorder="1"/>
    <xf numFmtId="3" fontId="1" fillId="0" borderId="5" xfId="1" applyNumberFormat="1" applyFont="1" applyFill="1" applyBorder="1"/>
    <xf numFmtId="3" fontId="6" fillId="9" borderId="4" xfId="1" applyNumberFormat="1" applyFill="1" applyBorder="1"/>
    <xf numFmtId="3" fontId="1" fillId="9" borderId="4" xfId="1" applyNumberFormat="1" applyFont="1" applyFill="1" applyBorder="1"/>
    <xf numFmtId="3" fontId="1" fillId="9" borderId="5" xfId="1" applyNumberFormat="1" applyFont="1" applyFill="1" applyBorder="1"/>
    <xf numFmtId="3" fontId="6" fillId="11" borderId="4" xfId="1" applyNumberFormat="1" applyFill="1" applyBorder="1"/>
    <xf numFmtId="3" fontId="1" fillId="11" borderId="4" xfId="1" applyNumberFormat="1" applyFont="1" applyFill="1" applyBorder="1"/>
    <xf numFmtId="3" fontId="1" fillId="11" borderId="5" xfId="1" applyNumberFormat="1" applyFont="1" applyFill="1" applyBorder="1"/>
    <xf numFmtId="3" fontId="6" fillId="5" borderId="4" xfId="1" applyNumberFormat="1" applyFill="1" applyBorder="1"/>
    <xf numFmtId="3" fontId="1" fillId="13" borderId="4" xfId="1" applyNumberFormat="1" applyFont="1" applyFill="1" applyBorder="1"/>
    <xf numFmtId="3" fontId="1" fillId="13" borderId="5" xfId="1" applyNumberFormat="1" applyFont="1" applyFill="1" applyBorder="1"/>
    <xf numFmtId="3" fontId="8" fillId="0" borderId="10" xfId="1" applyNumberFormat="1" applyFont="1" applyBorder="1"/>
    <xf numFmtId="0" fontId="6" fillId="0" borderId="0" xfId="1" applyFill="1"/>
    <xf numFmtId="3" fontId="6" fillId="0" borderId="0" xfId="1" applyNumberFormat="1" applyFill="1"/>
    <xf numFmtId="0" fontId="0" fillId="0" borderId="0" xfId="0" applyFill="1" applyAlignment="1"/>
    <xf numFmtId="0" fontId="6" fillId="0" borderId="0" xfId="1" applyFill="1" applyAlignment="1">
      <alignment horizontal="center" vertical="center"/>
    </xf>
    <xf numFmtId="3" fontId="0" fillId="0" borderId="0" xfId="0" applyNumberFormat="1" applyFill="1" applyAlignment="1"/>
    <xf numFmtId="3" fontId="1" fillId="0" borderId="4" xfId="1" applyNumberFormat="1" applyFont="1" applyBorder="1"/>
    <xf numFmtId="0" fontId="0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6" fillId="0" borderId="4" xfId="1" applyBorder="1" applyAlignment="1">
      <alignment horizontal="center"/>
    </xf>
    <xf numFmtId="0" fontId="6" fillId="0" borderId="25" xfId="1" applyBorder="1" applyAlignment="1">
      <alignment horizontal="center"/>
    </xf>
    <xf numFmtId="0" fontId="6" fillId="0" borderId="3" xfId="1" applyBorder="1" applyAlignment="1">
      <alignment horizontal="center"/>
    </xf>
    <xf numFmtId="41" fontId="7" fillId="0" borderId="6" xfId="1" applyNumberFormat="1" applyFont="1" applyBorder="1" applyAlignment="1">
      <alignment horizontal="center" vertical="center" textRotation="90"/>
    </xf>
    <xf numFmtId="41" fontId="7" fillId="0" borderId="26" xfId="1" applyNumberFormat="1" applyFont="1" applyBorder="1" applyAlignment="1">
      <alignment horizontal="center" vertical="center" textRotation="90"/>
    </xf>
  </cellXfs>
  <cellStyles count="4">
    <cellStyle name="Standard" xfId="0" builtinId="0"/>
    <cellStyle name="Standard 2" xfId="1"/>
    <cellStyle name="Standard_FA-96-98" xfId="2"/>
    <cellStyle name="Standard_GDENAMEN" xfId="3"/>
  </cellStyles>
  <dxfs count="6"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382"/>
  <sheetViews>
    <sheetView tabSelected="1" zoomScaleNormal="100" workbookViewId="0">
      <pane xSplit="4" ySplit="2" topLeftCell="E3" activePane="bottomRight" state="frozenSplit"/>
      <selection pane="topRight" activeCell="B1" sqref="B1"/>
      <selection pane="bottomLeft" activeCell="H1" sqref="H1"/>
      <selection pane="bottomRight"/>
    </sheetView>
  </sheetViews>
  <sheetFormatPr baseColWidth="10" defaultRowHeight="12.75"/>
  <cols>
    <col min="1" max="1" width="7" style="9" bestFit="1" customWidth="1"/>
    <col min="2" max="2" width="7.42578125" style="9" bestFit="1" customWidth="1"/>
    <col min="3" max="3" width="6.28515625" style="9" customWidth="1"/>
    <col min="4" max="4" width="18" style="9" bestFit="1" customWidth="1"/>
    <col min="5" max="5" width="11" style="9" bestFit="1" customWidth="1"/>
    <col min="6" max="6" width="12.7109375" style="9" bestFit="1" customWidth="1"/>
    <col min="7" max="7" width="9.7109375" style="11" bestFit="1" customWidth="1"/>
    <col min="8" max="8" width="12.7109375" style="11" customWidth="1"/>
    <col min="9" max="9" width="12.42578125" style="9" customWidth="1"/>
    <col min="10" max="10" width="12.5703125" style="17" customWidth="1"/>
    <col min="11" max="11" width="15.42578125" style="9" bestFit="1" customWidth="1"/>
    <col min="12" max="12" width="19.5703125" style="9" bestFit="1" customWidth="1"/>
    <col min="13" max="14" width="12.5703125" style="9" bestFit="1" customWidth="1"/>
    <col min="15" max="15" width="13.140625" style="9" bestFit="1" customWidth="1"/>
    <col min="16" max="16" width="20.140625" style="9" bestFit="1" customWidth="1"/>
    <col min="17" max="17" width="16.5703125" style="9" bestFit="1" customWidth="1"/>
    <col min="18" max="23" width="15.85546875" style="9" customWidth="1"/>
    <col min="24" max="27" width="15.85546875" style="42" customWidth="1"/>
    <col min="28" max="31" width="15.85546875" style="9" customWidth="1"/>
    <col min="32" max="32" width="2.5703125" style="9" customWidth="1"/>
    <col min="33" max="33" width="15.85546875" style="9" customWidth="1"/>
    <col min="34" max="34" width="2.5703125" style="9" customWidth="1"/>
    <col min="35" max="39" width="15.85546875" style="9" customWidth="1"/>
    <col min="40" max="40" width="2.5703125" style="206" customWidth="1"/>
    <col min="41" max="41" width="18" style="9" customWidth="1"/>
    <col min="42" max="42" width="2.5703125" style="206" customWidth="1"/>
    <col min="43" max="43" width="24.140625" style="17" bestFit="1" customWidth="1"/>
    <col min="44" max="44" width="2.5703125" style="207" customWidth="1"/>
    <col min="45" max="50" width="15" style="9" customWidth="1"/>
    <col min="51" max="16384" width="11.42578125" style="9"/>
  </cols>
  <sheetData>
    <row r="1" spans="1:50">
      <c r="E1" s="10" t="s">
        <v>410</v>
      </c>
      <c r="J1" s="12"/>
      <c r="K1" s="13"/>
      <c r="R1" s="220" t="s">
        <v>377</v>
      </c>
      <c r="S1" s="221"/>
      <c r="T1" s="222"/>
      <c r="U1" s="217" t="s">
        <v>380</v>
      </c>
      <c r="V1" s="218"/>
      <c r="W1" s="219"/>
      <c r="X1" s="223" t="s">
        <v>396</v>
      </c>
      <c r="Y1" s="224"/>
      <c r="Z1" s="224"/>
      <c r="AA1" s="224"/>
      <c r="AB1" s="225"/>
      <c r="AC1" s="217" t="s">
        <v>390</v>
      </c>
      <c r="AD1" s="218"/>
      <c r="AE1" s="219"/>
      <c r="AF1" s="14"/>
      <c r="AG1" s="15"/>
      <c r="AH1" s="14"/>
      <c r="AI1" s="226" t="s">
        <v>399</v>
      </c>
      <c r="AJ1" s="227"/>
      <c r="AK1" s="227"/>
      <c r="AL1" s="228"/>
      <c r="AM1" s="229"/>
      <c r="AO1" s="16"/>
      <c r="AQ1" s="50" t="s">
        <v>391</v>
      </c>
      <c r="AR1" s="206"/>
      <c r="AS1" s="212" t="s">
        <v>389</v>
      </c>
      <c r="AT1" s="213"/>
      <c r="AU1" s="213"/>
      <c r="AV1" s="213"/>
      <c r="AW1" s="213"/>
      <c r="AX1" s="214"/>
    </row>
    <row r="2" spans="1:50" ht="51">
      <c r="A2" s="18" t="s">
        <v>360</v>
      </c>
      <c r="B2" s="19" t="s">
        <v>361</v>
      </c>
      <c r="C2" s="18" t="s">
        <v>362</v>
      </c>
      <c r="D2" s="19" t="s">
        <v>363</v>
      </c>
      <c r="E2" s="20" t="s">
        <v>364</v>
      </c>
      <c r="F2" s="21" t="s">
        <v>365</v>
      </c>
      <c r="G2" s="22" t="s">
        <v>366</v>
      </c>
      <c r="H2" s="21" t="s">
        <v>368</v>
      </c>
      <c r="I2" s="21" t="s">
        <v>367</v>
      </c>
      <c r="J2" s="23" t="s">
        <v>369</v>
      </c>
      <c r="K2" s="24" t="s">
        <v>370</v>
      </c>
      <c r="L2" s="25" t="s">
        <v>371</v>
      </c>
      <c r="M2" s="25" t="s">
        <v>372</v>
      </c>
      <c r="N2" s="25" t="s">
        <v>373</v>
      </c>
      <c r="O2" s="25" t="s">
        <v>374</v>
      </c>
      <c r="P2" s="25" t="s">
        <v>375</v>
      </c>
      <c r="Q2" s="25" t="s">
        <v>376</v>
      </c>
      <c r="R2" s="8" t="s">
        <v>377</v>
      </c>
      <c r="S2" s="26" t="s">
        <v>378</v>
      </c>
      <c r="T2" s="27" t="s">
        <v>379</v>
      </c>
      <c r="U2" s="4" t="s">
        <v>380</v>
      </c>
      <c r="V2" s="26" t="s">
        <v>378</v>
      </c>
      <c r="W2" s="28" t="s">
        <v>381</v>
      </c>
      <c r="X2" s="52" t="s">
        <v>395</v>
      </c>
      <c r="Y2" s="54" t="s">
        <v>404</v>
      </c>
      <c r="Z2" s="26" t="s">
        <v>396</v>
      </c>
      <c r="AA2" s="26" t="s">
        <v>378</v>
      </c>
      <c r="AB2" s="27" t="s">
        <v>397</v>
      </c>
      <c r="AC2" s="5" t="s">
        <v>382</v>
      </c>
      <c r="AD2" s="26" t="s">
        <v>378</v>
      </c>
      <c r="AE2" s="28" t="s">
        <v>383</v>
      </c>
      <c r="AF2" s="29"/>
      <c r="AG2" s="6" t="s">
        <v>384</v>
      </c>
      <c r="AH2" s="30"/>
      <c r="AI2" s="53" t="s">
        <v>400</v>
      </c>
      <c r="AJ2" s="25" t="s">
        <v>376</v>
      </c>
      <c r="AK2" s="26" t="s">
        <v>402</v>
      </c>
      <c r="AL2" s="54" t="s">
        <v>404</v>
      </c>
      <c r="AM2" s="7" t="s">
        <v>401</v>
      </c>
      <c r="AN2" s="209"/>
      <c r="AO2" s="6" t="s">
        <v>398</v>
      </c>
      <c r="AP2" s="209"/>
      <c r="AQ2" s="51" t="s">
        <v>394</v>
      </c>
      <c r="AS2" s="6" t="s">
        <v>405</v>
      </c>
      <c r="AT2" s="6" t="s">
        <v>385</v>
      </c>
      <c r="AU2" s="6" t="s">
        <v>386</v>
      </c>
      <c r="AV2" s="6" t="s">
        <v>388</v>
      </c>
      <c r="AW2" s="6" t="s">
        <v>387</v>
      </c>
      <c r="AX2" s="6" t="s">
        <v>403</v>
      </c>
    </row>
    <row r="3" spans="1:50" ht="12.75" customHeight="1">
      <c r="A3" s="57">
        <v>301</v>
      </c>
      <c r="B3" s="58">
        <v>5101</v>
      </c>
      <c r="C3" s="60"/>
      <c r="D3" s="59" t="s">
        <v>251</v>
      </c>
      <c r="E3" s="111">
        <v>4243.666666666667</v>
      </c>
      <c r="F3" s="111">
        <v>9510706</v>
      </c>
      <c r="G3" s="112">
        <v>1.64</v>
      </c>
      <c r="H3" s="111">
        <v>5799210.9756097561</v>
      </c>
      <c r="I3" s="111">
        <v>1066654.6666666667</v>
      </c>
      <c r="J3" s="63">
        <v>0</v>
      </c>
      <c r="K3" s="113">
        <v>1.65</v>
      </c>
      <c r="L3" s="111">
        <v>9568698.1097560972</v>
      </c>
      <c r="M3" s="111">
        <v>1001629.025</v>
      </c>
      <c r="N3" s="111">
        <v>10570327.134756098</v>
      </c>
      <c r="O3" s="114">
        <f t="shared" ref="O3:O66" si="0">N3/E3</f>
        <v>2490.8476478099356</v>
      </c>
      <c r="P3" s="114">
        <f t="shared" ref="P3:P66" si="1">$O$360</f>
        <v>2429.6520503245629</v>
      </c>
      <c r="Q3" s="114">
        <f t="shared" ref="Q3:Q66" si="2">O3*$Q$360/$O$360</f>
        <v>102.51869799534455</v>
      </c>
      <c r="R3" s="115">
        <v>-96086.675362305046</v>
      </c>
      <c r="S3" s="116">
        <v>-22.642371069587238</v>
      </c>
      <c r="T3" s="117">
        <v>101.58677973706703</v>
      </c>
      <c r="U3" s="115">
        <v>0</v>
      </c>
      <c r="V3" s="116">
        <v>0</v>
      </c>
      <c r="W3" s="118">
        <v>101.58677973706703</v>
      </c>
      <c r="X3" s="119">
        <v>0</v>
      </c>
      <c r="Y3" s="120">
        <v>0</v>
      </c>
      <c r="Z3" s="121">
        <v>0</v>
      </c>
      <c r="AA3" s="122">
        <v>0</v>
      </c>
      <c r="AB3" s="123">
        <v>101.58677973706703</v>
      </c>
      <c r="AC3" s="115">
        <v>-96086.675362305046</v>
      </c>
      <c r="AD3" s="116">
        <v>-22.642371069587238</v>
      </c>
      <c r="AE3" s="118">
        <v>101.58677973706703</v>
      </c>
      <c r="AF3" s="124"/>
      <c r="AG3" s="125">
        <v>0</v>
      </c>
      <c r="AH3" s="124"/>
      <c r="AI3" s="115">
        <v>0</v>
      </c>
      <c r="AJ3" s="116">
        <v>102.51869799534448</v>
      </c>
      <c r="AK3" s="116">
        <v>0</v>
      </c>
      <c r="AL3" s="126">
        <v>0</v>
      </c>
      <c r="AM3" s="127">
        <v>0</v>
      </c>
      <c r="AN3" s="128"/>
      <c r="AO3" s="129">
        <v>36648.964666388994</v>
      </c>
      <c r="AP3" s="128"/>
      <c r="AQ3" s="129">
        <v>579921.09756097558</v>
      </c>
      <c r="AR3" s="128"/>
      <c r="AS3" s="230" t="s">
        <v>406</v>
      </c>
      <c r="AT3" s="194">
        <v>-2132858.3207943658</v>
      </c>
      <c r="AU3" s="194">
        <v>-933519.04562918795</v>
      </c>
      <c r="AV3" s="194">
        <v>-18273.155159329679</v>
      </c>
      <c r="AW3" s="194">
        <v>-308232.59000000003</v>
      </c>
      <c r="AX3" s="195">
        <v>-818048.12563000002</v>
      </c>
    </row>
    <row r="4" spans="1:50">
      <c r="A4" s="57">
        <v>302</v>
      </c>
      <c r="B4" s="58">
        <v>5102</v>
      </c>
      <c r="C4" s="60"/>
      <c r="D4" s="59" t="s">
        <v>252</v>
      </c>
      <c r="E4" s="111">
        <v>1000</v>
      </c>
      <c r="F4" s="111">
        <v>1841640.6666666667</v>
      </c>
      <c r="G4" s="112">
        <v>1.6900000000000002</v>
      </c>
      <c r="H4" s="111">
        <v>1089728.205128205</v>
      </c>
      <c r="I4" s="111">
        <v>199920.33333333334</v>
      </c>
      <c r="J4" s="63">
        <v>0</v>
      </c>
      <c r="K4" s="113">
        <v>1.65</v>
      </c>
      <c r="L4" s="111">
        <v>1798051.5384615383</v>
      </c>
      <c r="M4" s="111">
        <v>202359.85416666666</v>
      </c>
      <c r="N4" s="111">
        <v>2000411.392628205</v>
      </c>
      <c r="O4" s="114">
        <f t="shared" si="0"/>
        <v>2000.411392628205</v>
      </c>
      <c r="P4" s="114">
        <f t="shared" si="1"/>
        <v>2429.6520503245629</v>
      </c>
      <c r="Q4" s="114">
        <f t="shared" si="2"/>
        <v>82.333245715615206</v>
      </c>
      <c r="R4" s="115">
        <v>158819.04334765312</v>
      </c>
      <c r="S4" s="116">
        <v>158.81904334765312</v>
      </c>
      <c r="T4" s="117">
        <v>88.869944800837544</v>
      </c>
      <c r="U4" s="115">
        <v>0</v>
      </c>
      <c r="V4" s="116">
        <v>0</v>
      </c>
      <c r="W4" s="118">
        <v>88.869944800837544</v>
      </c>
      <c r="X4" s="119">
        <v>0</v>
      </c>
      <c r="Y4" s="120">
        <v>0</v>
      </c>
      <c r="Z4" s="121">
        <v>0</v>
      </c>
      <c r="AA4" s="122">
        <v>0</v>
      </c>
      <c r="AB4" s="123">
        <v>88.869944800837544</v>
      </c>
      <c r="AC4" s="115">
        <v>158819.04334765312</v>
      </c>
      <c r="AD4" s="116">
        <v>158.81904334765312</v>
      </c>
      <c r="AE4" s="118">
        <v>88.869944800837544</v>
      </c>
      <c r="AF4" s="124"/>
      <c r="AG4" s="125">
        <v>0</v>
      </c>
      <c r="AH4" s="124"/>
      <c r="AI4" s="115">
        <v>10436.153322901137</v>
      </c>
      <c r="AJ4" s="116">
        <v>82.333245715615135</v>
      </c>
      <c r="AK4" s="116">
        <v>0</v>
      </c>
      <c r="AL4" s="126">
        <v>0</v>
      </c>
      <c r="AM4" s="127">
        <v>10436.153322901137</v>
      </c>
      <c r="AN4" s="128"/>
      <c r="AO4" s="129">
        <v>6714.263001881166</v>
      </c>
      <c r="AP4" s="128"/>
      <c r="AQ4" s="129">
        <v>108972.8205128205</v>
      </c>
      <c r="AR4" s="128"/>
      <c r="AS4" s="230"/>
      <c r="AT4" s="194">
        <v>-480051.99885859893</v>
      </c>
      <c r="AU4" s="194">
        <v>-210111.32312809135</v>
      </c>
      <c r="AV4" s="194">
        <v>-4112.821078721463</v>
      </c>
      <c r="AW4" s="194">
        <v>-59597.5</v>
      </c>
      <c r="AX4" s="195">
        <v>-184121.764696</v>
      </c>
    </row>
    <row r="5" spans="1:50">
      <c r="A5" s="57">
        <v>303</v>
      </c>
      <c r="B5" s="58">
        <v>5103</v>
      </c>
      <c r="C5" s="60"/>
      <c r="D5" s="59" t="s">
        <v>253</v>
      </c>
      <c r="E5" s="111">
        <v>2864.6666666666665</v>
      </c>
      <c r="F5" s="111">
        <v>5449178</v>
      </c>
      <c r="G5" s="112">
        <v>1.74</v>
      </c>
      <c r="H5" s="111">
        <v>3131711.4942528736</v>
      </c>
      <c r="I5" s="111">
        <v>455639</v>
      </c>
      <c r="J5" s="63">
        <v>0</v>
      </c>
      <c r="K5" s="113">
        <v>1.65</v>
      </c>
      <c r="L5" s="111">
        <v>5167323.9655172415</v>
      </c>
      <c r="M5" s="111">
        <v>556113.1104166666</v>
      </c>
      <c r="N5" s="111">
        <v>5723437.0759339072</v>
      </c>
      <c r="O5" s="114">
        <f t="shared" si="0"/>
        <v>1997.9417300211453</v>
      </c>
      <c r="P5" s="114">
        <f t="shared" si="1"/>
        <v>2429.6520503245629</v>
      </c>
      <c r="Q5" s="114">
        <f t="shared" si="2"/>
        <v>82.231598954848366</v>
      </c>
      <c r="R5" s="115">
        <v>457581.28076480242</v>
      </c>
      <c r="S5" s="116">
        <v>159.73281851226523</v>
      </c>
      <c r="T5" s="117">
        <v>88.80590734155443</v>
      </c>
      <c r="U5" s="115">
        <v>0</v>
      </c>
      <c r="V5" s="116">
        <v>0</v>
      </c>
      <c r="W5" s="118">
        <v>88.80590734155443</v>
      </c>
      <c r="X5" s="119">
        <v>0</v>
      </c>
      <c r="Y5" s="120">
        <v>0</v>
      </c>
      <c r="Z5" s="121">
        <v>0</v>
      </c>
      <c r="AA5" s="122">
        <v>0</v>
      </c>
      <c r="AB5" s="123">
        <v>88.80590734155443</v>
      </c>
      <c r="AC5" s="115">
        <v>457581.28076480242</v>
      </c>
      <c r="AD5" s="116">
        <v>159.73281851226523</v>
      </c>
      <c r="AE5" s="118">
        <v>88.80590734155443</v>
      </c>
      <c r="AF5" s="124"/>
      <c r="AG5" s="125">
        <v>0</v>
      </c>
      <c r="AH5" s="124"/>
      <c r="AI5" s="115">
        <v>38944.642515599502</v>
      </c>
      <c r="AJ5" s="116">
        <v>82.231598954848309</v>
      </c>
      <c r="AK5" s="116">
        <v>0</v>
      </c>
      <c r="AL5" s="126">
        <v>0</v>
      </c>
      <c r="AM5" s="127">
        <v>38944.642515599502</v>
      </c>
      <c r="AN5" s="128"/>
      <c r="AO5" s="129">
        <v>16706.590621304629</v>
      </c>
      <c r="AP5" s="128"/>
      <c r="AQ5" s="129">
        <v>313171.14942528732</v>
      </c>
      <c r="AR5" s="128"/>
      <c r="AS5" s="230"/>
      <c r="AT5" s="194">
        <v>-1423535.0516051324</v>
      </c>
      <c r="AU5" s="194">
        <v>-623059.23925560282</v>
      </c>
      <c r="AV5" s="194">
        <v>-12196.064135679126</v>
      </c>
      <c r="AW5" s="194">
        <v>-216383.82</v>
      </c>
      <c r="AX5" s="195">
        <v>-545990.40610400005</v>
      </c>
    </row>
    <row r="6" spans="1:50">
      <c r="A6" s="57">
        <v>304</v>
      </c>
      <c r="B6" s="130">
        <v>5104</v>
      </c>
      <c r="C6" s="60"/>
      <c r="D6" s="130" t="s">
        <v>254</v>
      </c>
      <c r="E6" s="111">
        <v>1927</v>
      </c>
      <c r="F6" s="111">
        <v>3528842.3333333335</v>
      </c>
      <c r="G6" s="112">
        <v>1.6349666666666665</v>
      </c>
      <c r="H6" s="111">
        <v>2158351.9979272862</v>
      </c>
      <c r="I6" s="111">
        <v>493107.33333333331</v>
      </c>
      <c r="J6" s="63">
        <v>0</v>
      </c>
      <c r="K6" s="113">
        <v>1.65</v>
      </c>
      <c r="L6" s="111">
        <v>3561280.7965800222</v>
      </c>
      <c r="M6" s="111">
        <v>400089.51166666672</v>
      </c>
      <c r="N6" s="111">
        <v>3961370.3082466889</v>
      </c>
      <c r="O6" s="114">
        <f t="shared" si="0"/>
        <v>2055.7188937450383</v>
      </c>
      <c r="P6" s="114">
        <f t="shared" si="1"/>
        <v>2429.6520503245629</v>
      </c>
      <c r="Q6" s="114">
        <f t="shared" si="2"/>
        <v>84.609600517507317</v>
      </c>
      <c r="R6" s="115">
        <v>266610.60130963649</v>
      </c>
      <c r="S6" s="116">
        <v>138.35526793442475</v>
      </c>
      <c r="T6" s="117">
        <v>90.304048326029559</v>
      </c>
      <c r="U6" s="115">
        <v>0</v>
      </c>
      <c r="V6" s="116">
        <v>0</v>
      </c>
      <c r="W6" s="118">
        <v>90.304048326029559</v>
      </c>
      <c r="X6" s="119">
        <v>0</v>
      </c>
      <c r="Y6" s="120">
        <v>0</v>
      </c>
      <c r="Z6" s="121">
        <v>0</v>
      </c>
      <c r="AA6" s="122">
        <v>0</v>
      </c>
      <c r="AB6" s="123">
        <v>90.304048326029559</v>
      </c>
      <c r="AC6" s="115">
        <v>266610.60130963649</v>
      </c>
      <c r="AD6" s="116">
        <v>138.35526793442475</v>
      </c>
      <c r="AE6" s="118">
        <v>90.304048326029559</v>
      </c>
      <c r="AF6" s="131"/>
      <c r="AG6" s="125">
        <v>0</v>
      </c>
      <c r="AH6" s="131"/>
      <c r="AI6" s="115">
        <v>152181.29544266628</v>
      </c>
      <c r="AJ6" s="116">
        <v>84.609600517507246</v>
      </c>
      <c r="AK6" s="116">
        <v>0</v>
      </c>
      <c r="AL6" s="126">
        <v>0</v>
      </c>
      <c r="AM6" s="127">
        <v>152181.29544266628</v>
      </c>
      <c r="AN6" s="132"/>
      <c r="AO6" s="129">
        <v>13472.52203325196</v>
      </c>
      <c r="AP6" s="132"/>
      <c r="AQ6" s="129">
        <v>215835.19979272861</v>
      </c>
      <c r="AR6" s="128"/>
      <c r="AS6" s="230"/>
      <c r="AT6" s="194">
        <v>-956682.03845853172</v>
      </c>
      <c r="AU6" s="194">
        <v>-418724.90770027979</v>
      </c>
      <c r="AV6" s="194">
        <v>-8196.3246955783143</v>
      </c>
      <c r="AW6" s="194">
        <v>-101474.83</v>
      </c>
      <c r="AX6" s="195">
        <v>-366931.05245399999</v>
      </c>
    </row>
    <row r="7" spans="1:50">
      <c r="A7" s="57">
        <v>305</v>
      </c>
      <c r="B7" s="58">
        <v>5105</v>
      </c>
      <c r="C7" s="60"/>
      <c r="D7" s="59" t="s">
        <v>255</v>
      </c>
      <c r="E7" s="111">
        <v>1288.6666666666667</v>
      </c>
      <c r="F7" s="111">
        <v>2745264</v>
      </c>
      <c r="G7" s="112">
        <v>1.5666666666666667</v>
      </c>
      <c r="H7" s="111">
        <v>1750446.5053763438</v>
      </c>
      <c r="I7" s="111">
        <v>262131</v>
      </c>
      <c r="J7" s="63">
        <v>0</v>
      </c>
      <c r="K7" s="113">
        <v>1.65</v>
      </c>
      <c r="L7" s="111">
        <v>2888236.7338709678</v>
      </c>
      <c r="M7" s="111">
        <v>266951.17499999999</v>
      </c>
      <c r="N7" s="111">
        <v>3155187.9088709671</v>
      </c>
      <c r="O7" s="114">
        <f t="shared" si="0"/>
        <v>2448.4127590824887</v>
      </c>
      <c r="P7" s="114">
        <f t="shared" si="1"/>
        <v>2429.6520503245629</v>
      </c>
      <c r="Q7" s="114">
        <f t="shared" si="2"/>
        <v>100.77215619230003</v>
      </c>
      <c r="R7" s="115">
        <v>-8945.2310071699139</v>
      </c>
      <c r="S7" s="116">
        <v>-6.9414622404319042</v>
      </c>
      <c r="T7" s="117">
        <v>100.48645840114897</v>
      </c>
      <c r="U7" s="115">
        <v>0</v>
      </c>
      <c r="V7" s="116">
        <v>0</v>
      </c>
      <c r="W7" s="118">
        <v>100.48645840114897</v>
      </c>
      <c r="X7" s="119">
        <v>0</v>
      </c>
      <c r="Y7" s="120">
        <v>0</v>
      </c>
      <c r="Z7" s="121">
        <v>0</v>
      </c>
      <c r="AA7" s="122">
        <v>0</v>
      </c>
      <c r="AB7" s="123">
        <v>100.48645840114897</v>
      </c>
      <c r="AC7" s="115">
        <v>-8945.2310071699139</v>
      </c>
      <c r="AD7" s="116">
        <v>-6.9414622404319042</v>
      </c>
      <c r="AE7" s="118">
        <v>100.48645840114897</v>
      </c>
      <c r="AF7" s="124"/>
      <c r="AG7" s="125">
        <v>0</v>
      </c>
      <c r="AH7" s="124"/>
      <c r="AI7" s="115">
        <v>61126.383132063667</v>
      </c>
      <c r="AJ7" s="116">
        <v>100.77215619229996</v>
      </c>
      <c r="AK7" s="116">
        <v>0</v>
      </c>
      <c r="AL7" s="126">
        <v>0</v>
      </c>
      <c r="AM7" s="127">
        <v>61126.383132063667</v>
      </c>
      <c r="AN7" s="128"/>
      <c r="AO7" s="129">
        <v>7203.9898247542123</v>
      </c>
      <c r="AP7" s="128"/>
      <c r="AQ7" s="129">
        <v>175044.65053763441</v>
      </c>
      <c r="AR7" s="128"/>
      <c r="AS7" s="230"/>
      <c r="AT7" s="194">
        <v>-634529.0168212438</v>
      </c>
      <c r="AU7" s="194">
        <v>-277723.52079456474</v>
      </c>
      <c r="AV7" s="194">
        <v>-5436.2950714668632</v>
      </c>
      <c r="AW7" s="194">
        <v>-71548.960000000006</v>
      </c>
      <c r="AX7" s="195">
        <v>-243370.7236</v>
      </c>
    </row>
    <row r="8" spans="1:50">
      <c r="A8" s="57">
        <v>306</v>
      </c>
      <c r="B8" s="58">
        <v>5106</v>
      </c>
      <c r="C8" s="60"/>
      <c r="D8" s="59" t="s">
        <v>359</v>
      </c>
      <c r="E8" s="111">
        <v>14066.333333333334</v>
      </c>
      <c r="F8" s="111">
        <v>34729997.666666664</v>
      </c>
      <c r="G8" s="112">
        <v>1.71</v>
      </c>
      <c r="H8" s="111">
        <v>20309940.15594542</v>
      </c>
      <c r="I8" s="111">
        <v>2566695.6666666665</v>
      </c>
      <c r="J8" s="63">
        <v>0</v>
      </c>
      <c r="K8" s="113">
        <v>1.65</v>
      </c>
      <c r="L8" s="111">
        <v>33511401.257309943</v>
      </c>
      <c r="M8" s="111">
        <v>3142624.7458333336</v>
      </c>
      <c r="N8" s="111">
        <v>36654026.003143273</v>
      </c>
      <c r="O8" s="114">
        <f t="shared" si="0"/>
        <v>2605.7981944934672</v>
      </c>
      <c r="P8" s="114">
        <f t="shared" si="1"/>
        <v>2429.6520503245629</v>
      </c>
      <c r="Q8" s="114">
        <f t="shared" si="2"/>
        <v>107.24985061730851</v>
      </c>
      <c r="R8" s="115">
        <v>-916760.24032663438</v>
      </c>
      <c r="S8" s="116">
        <v>-65.174073342493969</v>
      </c>
      <c r="T8" s="117">
        <v>104.56740588890429</v>
      </c>
      <c r="U8" s="115">
        <v>0</v>
      </c>
      <c r="V8" s="116">
        <v>0</v>
      </c>
      <c r="W8" s="118">
        <v>104.56740588890429</v>
      </c>
      <c r="X8" s="119">
        <v>0</v>
      </c>
      <c r="Y8" s="120">
        <v>0</v>
      </c>
      <c r="Z8" s="121">
        <v>0</v>
      </c>
      <c r="AA8" s="122">
        <v>0</v>
      </c>
      <c r="AB8" s="123">
        <v>104.56740588890429</v>
      </c>
      <c r="AC8" s="115">
        <v>-916760.24032663438</v>
      </c>
      <c r="AD8" s="116">
        <v>-65.174073342493969</v>
      </c>
      <c r="AE8" s="118">
        <v>104.56740588890429</v>
      </c>
      <c r="AF8" s="124"/>
      <c r="AG8" s="125">
        <v>0</v>
      </c>
      <c r="AH8" s="124"/>
      <c r="AI8" s="115">
        <v>0</v>
      </c>
      <c r="AJ8" s="116">
        <v>107.24985061730844</v>
      </c>
      <c r="AK8" s="116">
        <v>0</v>
      </c>
      <c r="AL8" s="126">
        <v>0</v>
      </c>
      <c r="AM8" s="127">
        <v>0</v>
      </c>
      <c r="AN8" s="128"/>
      <c r="AO8" s="129">
        <v>202777.03535529968</v>
      </c>
      <c r="AP8" s="128"/>
      <c r="AQ8" s="129">
        <v>2030994.015594542</v>
      </c>
      <c r="AR8" s="128"/>
      <c r="AS8" s="230"/>
      <c r="AT8" s="194">
        <v>-6909424.5945696915</v>
      </c>
      <c r="AU8" s="194">
        <v>-3024148.1070187814</v>
      </c>
      <c r="AV8" s="194">
        <v>-59196.14371349202</v>
      </c>
      <c r="AW8" s="194">
        <v>-931683.39</v>
      </c>
      <c r="AX8" s="195">
        <v>-2650078.4340249998</v>
      </c>
    </row>
    <row r="9" spans="1:50">
      <c r="A9" s="57">
        <v>307</v>
      </c>
      <c r="B9" s="58">
        <v>2229</v>
      </c>
      <c r="C9" s="60">
        <v>351</v>
      </c>
      <c r="D9" s="59" t="s">
        <v>256</v>
      </c>
      <c r="E9" s="111">
        <v>2400.6666666666665</v>
      </c>
      <c r="F9" s="111">
        <v>4815611.666666667</v>
      </c>
      <c r="G9" s="112">
        <v>1.54</v>
      </c>
      <c r="H9" s="111">
        <v>3127020.5627705627</v>
      </c>
      <c r="I9" s="111">
        <v>406993.33333333331</v>
      </c>
      <c r="J9" s="63">
        <v>0</v>
      </c>
      <c r="K9" s="113">
        <v>1.65</v>
      </c>
      <c r="L9" s="111">
        <v>5159583.9285714282</v>
      </c>
      <c r="M9" s="111">
        <v>488077.72500000003</v>
      </c>
      <c r="N9" s="111">
        <v>5647661.6535714297</v>
      </c>
      <c r="O9" s="114">
        <f t="shared" si="0"/>
        <v>2352.5388726345864</v>
      </c>
      <c r="P9" s="114">
        <f t="shared" si="1"/>
        <v>2429.6520503245629</v>
      </c>
      <c r="Q9" s="114">
        <f t="shared" si="2"/>
        <v>96.826163743089239</v>
      </c>
      <c r="R9" s="115">
        <v>68495.523039197709</v>
      </c>
      <c r="S9" s="116">
        <v>28.531875745292023</v>
      </c>
      <c r="T9" s="117">
        <v>98.000483158146181</v>
      </c>
      <c r="U9" s="115">
        <v>0</v>
      </c>
      <c r="V9" s="116">
        <v>0</v>
      </c>
      <c r="W9" s="118">
        <v>98.000483158146181</v>
      </c>
      <c r="X9" s="119">
        <v>0</v>
      </c>
      <c r="Y9" s="120">
        <v>0</v>
      </c>
      <c r="Z9" s="121">
        <v>0</v>
      </c>
      <c r="AA9" s="122">
        <v>0</v>
      </c>
      <c r="AB9" s="123">
        <v>98.000483158146181</v>
      </c>
      <c r="AC9" s="115">
        <v>68495.523039197709</v>
      </c>
      <c r="AD9" s="116">
        <v>28.531875745292023</v>
      </c>
      <c r="AE9" s="118">
        <v>98.000483158146181</v>
      </c>
      <c r="AF9" s="124"/>
      <c r="AG9" s="125">
        <v>0</v>
      </c>
      <c r="AH9" s="124"/>
      <c r="AI9" s="115">
        <v>0</v>
      </c>
      <c r="AJ9" s="116">
        <v>96.826163743089168</v>
      </c>
      <c r="AK9" s="116">
        <v>0</v>
      </c>
      <c r="AL9" s="126">
        <v>0</v>
      </c>
      <c r="AM9" s="127">
        <v>0</v>
      </c>
      <c r="AN9" s="128"/>
      <c r="AO9" s="129">
        <v>13685.528176451964</v>
      </c>
      <c r="AP9" s="128"/>
      <c r="AQ9" s="129">
        <v>312702.05627705622</v>
      </c>
      <c r="AR9" s="128"/>
      <c r="AS9" s="230"/>
      <c r="AT9" s="194">
        <v>-1176176.2823358341</v>
      </c>
      <c r="AU9" s="194">
        <v>-514794.13792890811</v>
      </c>
      <c r="AV9" s="194">
        <v>-10076.830463751365</v>
      </c>
      <c r="AW9" s="194">
        <v>-279679.96999999997</v>
      </c>
      <c r="AX9" s="195">
        <v>-451117.07317599998</v>
      </c>
    </row>
    <row r="10" spans="1:50">
      <c r="A10" s="57">
        <v>309</v>
      </c>
      <c r="B10" s="58">
        <v>5109</v>
      </c>
      <c r="C10" s="60"/>
      <c r="D10" s="59" t="s">
        <v>257</v>
      </c>
      <c r="E10" s="111">
        <v>1206.6666666666667</v>
      </c>
      <c r="F10" s="111">
        <v>2296870.3333333335</v>
      </c>
      <c r="G10" s="112">
        <v>1.6900000000000002</v>
      </c>
      <c r="H10" s="111">
        <v>1359094.871794872</v>
      </c>
      <c r="I10" s="111">
        <v>241177.66666666666</v>
      </c>
      <c r="J10" s="63">
        <v>0</v>
      </c>
      <c r="K10" s="113">
        <v>1.65</v>
      </c>
      <c r="L10" s="111">
        <v>2242506.5384615385</v>
      </c>
      <c r="M10" s="111">
        <v>224271.75</v>
      </c>
      <c r="N10" s="111">
        <v>2466778.288461538</v>
      </c>
      <c r="O10" s="114">
        <f t="shared" si="0"/>
        <v>2044.2913992775175</v>
      </c>
      <c r="P10" s="114">
        <f t="shared" si="1"/>
        <v>2429.6520503245629</v>
      </c>
      <c r="Q10" s="114">
        <f t="shared" si="2"/>
        <v>84.139265908648625</v>
      </c>
      <c r="R10" s="115">
        <v>172050.68533747175</v>
      </c>
      <c r="S10" s="116">
        <v>142.58344088740751</v>
      </c>
      <c r="T10" s="117">
        <v>90.007737522448593</v>
      </c>
      <c r="U10" s="115">
        <v>0</v>
      </c>
      <c r="V10" s="116">
        <v>0</v>
      </c>
      <c r="W10" s="118">
        <v>90.007737522448593</v>
      </c>
      <c r="X10" s="119">
        <v>0</v>
      </c>
      <c r="Y10" s="120">
        <v>0</v>
      </c>
      <c r="Z10" s="121">
        <v>0</v>
      </c>
      <c r="AA10" s="122">
        <v>0</v>
      </c>
      <c r="AB10" s="123">
        <v>90.007737522448593</v>
      </c>
      <c r="AC10" s="115">
        <v>172050.68533747175</v>
      </c>
      <c r="AD10" s="116">
        <v>142.58344088740751</v>
      </c>
      <c r="AE10" s="118">
        <v>90.007737522448593</v>
      </c>
      <c r="AF10" s="131"/>
      <c r="AG10" s="125">
        <v>0</v>
      </c>
      <c r="AH10" s="131"/>
      <c r="AI10" s="115">
        <v>196314.94702200979</v>
      </c>
      <c r="AJ10" s="116">
        <v>84.139265908648568</v>
      </c>
      <c r="AK10" s="116">
        <v>0</v>
      </c>
      <c r="AL10" s="126">
        <v>0</v>
      </c>
      <c r="AM10" s="127">
        <v>196314.94702200979</v>
      </c>
      <c r="AN10" s="132"/>
      <c r="AO10" s="129">
        <v>6143.2863470731181</v>
      </c>
      <c r="AP10" s="132"/>
      <c r="AQ10" s="129">
        <v>135909.48717948716</v>
      </c>
      <c r="AR10" s="128"/>
      <c r="AS10" s="230"/>
      <c r="AT10" s="194">
        <v>-597865.16762124898</v>
      </c>
      <c r="AU10" s="194">
        <v>-261676.32198131946</v>
      </c>
      <c r="AV10" s="194">
        <v>-5122.1794086317204</v>
      </c>
      <c r="AW10" s="194">
        <v>-123978.52</v>
      </c>
      <c r="AX10" s="195">
        <v>-229308.470696</v>
      </c>
    </row>
    <row r="11" spans="1:50">
      <c r="A11" s="57">
        <v>310</v>
      </c>
      <c r="B11" s="130">
        <v>5110</v>
      </c>
      <c r="C11" s="60"/>
      <c r="D11" s="130" t="s">
        <v>258</v>
      </c>
      <c r="E11" s="111">
        <v>2388.6666666666665</v>
      </c>
      <c r="F11" s="111">
        <v>5263471</v>
      </c>
      <c r="G11" s="112">
        <v>1.7072333333333332</v>
      </c>
      <c r="H11" s="111">
        <v>3083305.4559959546</v>
      </c>
      <c r="I11" s="111">
        <v>366968</v>
      </c>
      <c r="J11" s="63">
        <v>0</v>
      </c>
      <c r="K11" s="113">
        <v>1.65</v>
      </c>
      <c r="L11" s="111">
        <v>5087454.0023933249</v>
      </c>
      <c r="M11" s="111">
        <v>441160.26666666666</v>
      </c>
      <c r="N11" s="111">
        <v>5528614.2690599924</v>
      </c>
      <c r="O11" s="114">
        <f t="shared" si="0"/>
        <v>2314.5189516020064</v>
      </c>
      <c r="P11" s="114">
        <f t="shared" si="1"/>
        <v>2429.6520503245629</v>
      </c>
      <c r="Q11" s="114">
        <f t="shared" si="2"/>
        <v>95.261333872593951</v>
      </c>
      <c r="R11" s="115">
        <v>101755.40020498862</v>
      </c>
      <c r="S11" s="116">
        <v>42.599246527346622</v>
      </c>
      <c r="T11" s="117">
        <v>97.014640339734157</v>
      </c>
      <c r="U11" s="115">
        <v>0</v>
      </c>
      <c r="V11" s="116">
        <v>0</v>
      </c>
      <c r="W11" s="118">
        <v>97.014640339734157</v>
      </c>
      <c r="X11" s="119">
        <v>0</v>
      </c>
      <c r="Y11" s="120">
        <v>0</v>
      </c>
      <c r="Z11" s="121">
        <v>0</v>
      </c>
      <c r="AA11" s="122">
        <v>0</v>
      </c>
      <c r="AB11" s="123">
        <v>97.014640339734157</v>
      </c>
      <c r="AC11" s="115">
        <v>101755.40020498862</v>
      </c>
      <c r="AD11" s="116">
        <v>42.599246527346622</v>
      </c>
      <c r="AE11" s="118">
        <v>97.014640339734157</v>
      </c>
      <c r="AF11" s="124"/>
      <c r="AG11" s="125">
        <v>0</v>
      </c>
      <c r="AH11" s="124"/>
      <c r="AI11" s="115">
        <v>149098.63124634241</v>
      </c>
      <c r="AJ11" s="116">
        <v>95.26133387259388</v>
      </c>
      <c r="AK11" s="116">
        <v>0</v>
      </c>
      <c r="AL11" s="126">
        <v>0</v>
      </c>
      <c r="AM11" s="127">
        <v>149098.63124634241</v>
      </c>
      <c r="AN11" s="128"/>
      <c r="AO11" s="129">
        <v>11912.85947862017</v>
      </c>
      <c r="AP11" s="128"/>
      <c r="AQ11" s="129">
        <v>308330.54559959547</v>
      </c>
      <c r="AR11" s="128"/>
      <c r="AS11" s="230"/>
      <c r="AT11" s="194">
        <v>-1182531.3495304999</v>
      </c>
      <c r="AU11" s="194">
        <v>-517575.65238987067</v>
      </c>
      <c r="AV11" s="194">
        <v>-10131.277178642791</v>
      </c>
      <c r="AW11" s="194">
        <v>-162074.97</v>
      </c>
      <c r="AX11" s="195">
        <v>-453554.53034599999</v>
      </c>
    </row>
    <row r="12" spans="1:50">
      <c r="A12" s="57">
        <v>311</v>
      </c>
      <c r="B12" s="58">
        <v>5111</v>
      </c>
      <c r="C12" s="60">
        <v>351</v>
      </c>
      <c r="D12" s="59" t="s">
        <v>259</v>
      </c>
      <c r="E12" s="111">
        <v>3654.3333333333335</v>
      </c>
      <c r="F12" s="111">
        <v>7037864.666666667</v>
      </c>
      <c r="G12" s="112">
        <v>1.64</v>
      </c>
      <c r="H12" s="111">
        <v>4291380.8943089433</v>
      </c>
      <c r="I12" s="111">
        <v>528562</v>
      </c>
      <c r="J12" s="63">
        <v>0</v>
      </c>
      <c r="K12" s="113">
        <v>1.65</v>
      </c>
      <c r="L12" s="111">
        <v>7080778.475609757</v>
      </c>
      <c r="M12" s="111">
        <v>624386.90833333333</v>
      </c>
      <c r="N12" s="111">
        <v>7705165.3839430893</v>
      </c>
      <c r="O12" s="114">
        <f t="shared" si="0"/>
        <v>2108.500971616279</v>
      </c>
      <c r="P12" s="114">
        <f t="shared" si="1"/>
        <v>2429.6520503245629</v>
      </c>
      <c r="Q12" s="114">
        <f t="shared" si="2"/>
        <v>86.782013553529893</v>
      </c>
      <c r="R12" s="115">
        <v>434229.44402506889</v>
      </c>
      <c r="S12" s="116">
        <v>118.82589912206574</v>
      </c>
      <c r="T12" s="117">
        <v>91.672668538723784</v>
      </c>
      <c r="U12" s="115">
        <v>0</v>
      </c>
      <c r="V12" s="116">
        <v>0</v>
      </c>
      <c r="W12" s="118">
        <v>91.672668538723784</v>
      </c>
      <c r="X12" s="119">
        <v>0</v>
      </c>
      <c r="Y12" s="120">
        <v>0</v>
      </c>
      <c r="Z12" s="121">
        <v>0</v>
      </c>
      <c r="AA12" s="122">
        <v>0</v>
      </c>
      <c r="AB12" s="123">
        <v>91.672668538723784</v>
      </c>
      <c r="AC12" s="115">
        <v>434229.44402506889</v>
      </c>
      <c r="AD12" s="116">
        <v>118.82589912206574</v>
      </c>
      <c r="AE12" s="118">
        <v>91.672668538723784</v>
      </c>
      <c r="AF12" s="124"/>
      <c r="AG12" s="125">
        <v>0</v>
      </c>
      <c r="AH12" s="124"/>
      <c r="AI12" s="115">
        <v>92737.879913411438</v>
      </c>
      <c r="AJ12" s="116">
        <v>86.782013553529822</v>
      </c>
      <c r="AK12" s="116">
        <v>0</v>
      </c>
      <c r="AL12" s="126">
        <v>0</v>
      </c>
      <c r="AM12" s="127">
        <v>92737.879913411438</v>
      </c>
      <c r="AN12" s="128"/>
      <c r="AO12" s="129">
        <v>24589.972991860734</v>
      </c>
      <c r="AP12" s="128"/>
      <c r="AQ12" s="129">
        <v>429138.08943089441</v>
      </c>
      <c r="AR12" s="128"/>
      <c r="AS12" s="230"/>
      <c r="AT12" s="194">
        <v>-1806794.4885757451</v>
      </c>
      <c r="AU12" s="194">
        <v>-790805.95751672669</v>
      </c>
      <c r="AV12" s="194">
        <v>-15479.619864515813</v>
      </c>
      <c r="AW12" s="194">
        <v>-193894.51</v>
      </c>
      <c r="AX12" s="195">
        <v>-692987.82313300006</v>
      </c>
    </row>
    <row r="13" spans="1:50">
      <c r="A13" s="57">
        <v>312</v>
      </c>
      <c r="B13" s="58">
        <v>5112</v>
      </c>
      <c r="C13" s="60"/>
      <c r="D13" s="59" t="s">
        <v>260</v>
      </c>
      <c r="E13" s="111">
        <v>2975.3333333333335</v>
      </c>
      <c r="F13" s="111">
        <v>5612308.666666667</v>
      </c>
      <c r="G13" s="112">
        <v>1.74</v>
      </c>
      <c r="H13" s="111">
        <v>3225464.7509578546</v>
      </c>
      <c r="I13" s="111">
        <v>482156.33333333331</v>
      </c>
      <c r="J13" s="63">
        <v>0</v>
      </c>
      <c r="K13" s="113">
        <v>1.65</v>
      </c>
      <c r="L13" s="111">
        <v>5322016.8390804594</v>
      </c>
      <c r="M13" s="111">
        <v>591816.10625000007</v>
      </c>
      <c r="N13" s="111">
        <v>5913832.9453304596</v>
      </c>
      <c r="O13" s="114">
        <f t="shared" si="0"/>
        <v>1987.6203042786665</v>
      </c>
      <c r="P13" s="114">
        <f t="shared" si="1"/>
        <v>2429.6520503245629</v>
      </c>
      <c r="Q13" s="114">
        <f t="shared" si="2"/>
        <v>81.806788095980735</v>
      </c>
      <c r="R13" s="115">
        <v>486620.96170870145</v>
      </c>
      <c r="S13" s="116">
        <v>163.55174603698234</v>
      </c>
      <c r="T13" s="117">
        <v>88.53827650046783</v>
      </c>
      <c r="U13" s="115">
        <v>0</v>
      </c>
      <c r="V13" s="116">
        <v>0</v>
      </c>
      <c r="W13" s="118">
        <v>88.53827650046783</v>
      </c>
      <c r="X13" s="119">
        <v>0</v>
      </c>
      <c r="Y13" s="120">
        <v>0</v>
      </c>
      <c r="Z13" s="121">
        <v>0</v>
      </c>
      <c r="AA13" s="122">
        <v>0</v>
      </c>
      <c r="AB13" s="123">
        <v>88.53827650046783</v>
      </c>
      <c r="AC13" s="115">
        <v>486620.96170870145</v>
      </c>
      <c r="AD13" s="116">
        <v>163.55174603698234</v>
      </c>
      <c r="AE13" s="118">
        <v>88.53827650046783</v>
      </c>
      <c r="AF13" s="124"/>
      <c r="AG13" s="125">
        <v>0</v>
      </c>
      <c r="AH13" s="124"/>
      <c r="AI13" s="115">
        <v>154264.54133969254</v>
      </c>
      <c r="AJ13" s="116">
        <v>81.806788095980679</v>
      </c>
      <c r="AK13" s="116">
        <v>0</v>
      </c>
      <c r="AL13" s="126">
        <v>0</v>
      </c>
      <c r="AM13" s="127">
        <v>154264.54133969254</v>
      </c>
      <c r="AN13" s="128"/>
      <c r="AO13" s="129">
        <v>18136.807623784251</v>
      </c>
      <c r="AP13" s="128"/>
      <c r="AQ13" s="129">
        <v>322546.47509578546</v>
      </c>
      <c r="AR13" s="128"/>
      <c r="AS13" s="230"/>
      <c r="AT13" s="194">
        <v>-1456776.9415464611</v>
      </c>
      <c r="AU13" s="194">
        <v>-637608.69951294526</v>
      </c>
      <c r="AV13" s="194">
        <v>-12480.862336649654</v>
      </c>
      <c r="AW13" s="194">
        <v>-249101.94</v>
      </c>
      <c r="AX13" s="195">
        <v>-558740.18207099999</v>
      </c>
    </row>
    <row r="14" spans="1:50">
      <c r="A14" s="57">
        <v>321</v>
      </c>
      <c r="B14" s="58">
        <v>4101</v>
      </c>
      <c r="C14" s="60"/>
      <c r="D14" s="59" t="s">
        <v>167</v>
      </c>
      <c r="E14" s="111">
        <v>4270.666666666667</v>
      </c>
      <c r="F14" s="111">
        <v>6795594</v>
      </c>
      <c r="G14" s="112">
        <v>1.4400000000000002</v>
      </c>
      <c r="H14" s="111">
        <v>4720906.9503546096</v>
      </c>
      <c r="I14" s="111">
        <v>714701.66666666663</v>
      </c>
      <c r="J14" s="63">
        <v>0</v>
      </c>
      <c r="K14" s="113">
        <v>1.65</v>
      </c>
      <c r="L14" s="111">
        <v>7789496.4680851055</v>
      </c>
      <c r="M14" s="111">
        <v>876379.90374999994</v>
      </c>
      <c r="N14" s="111">
        <v>8665876.3718351051</v>
      </c>
      <c r="O14" s="114">
        <f t="shared" si="0"/>
        <v>2029.1624348661655</v>
      </c>
      <c r="P14" s="114">
        <f t="shared" si="1"/>
        <v>2429.6520503245629</v>
      </c>
      <c r="Q14" s="114">
        <f t="shared" si="2"/>
        <v>83.516585619537651</v>
      </c>
      <c r="R14" s="115">
        <v>632832.33090120438</v>
      </c>
      <c r="S14" s="116">
        <v>148.18115771960763</v>
      </c>
      <c r="T14" s="117">
        <v>89.615448940308667</v>
      </c>
      <c r="U14" s="115">
        <v>0</v>
      </c>
      <c r="V14" s="116">
        <v>0</v>
      </c>
      <c r="W14" s="118">
        <v>89.615448940308667</v>
      </c>
      <c r="X14" s="119">
        <v>0</v>
      </c>
      <c r="Y14" s="120">
        <v>0</v>
      </c>
      <c r="Z14" s="121">
        <v>0</v>
      </c>
      <c r="AA14" s="122">
        <v>0</v>
      </c>
      <c r="AB14" s="123">
        <v>89.615448940308667</v>
      </c>
      <c r="AC14" s="115">
        <v>632832.33090120438</v>
      </c>
      <c r="AD14" s="116">
        <v>148.18115771960763</v>
      </c>
      <c r="AE14" s="118">
        <v>89.615448940308667</v>
      </c>
      <c r="AF14" s="124"/>
      <c r="AG14" s="125">
        <v>0</v>
      </c>
      <c r="AH14" s="124"/>
      <c r="AI14" s="115">
        <v>0</v>
      </c>
      <c r="AJ14" s="116">
        <v>83.516585619537594</v>
      </c>
      <c r="AK14" s="116">
        <v>0</v>
      </c>
      <c r="AL14" s="126">
        <v>0</v>
      </c>
      <c r="AM14" s="127">
        <v>0</v>
      </c>
      <c r="AN14" s="128"/>
      <c r="AO14" s="129">
        <v>48898.402777831645</v>
      </c>
      <c r="AP14" s="128"/>
      <c r="AQ14" s="129">
        <v>472090.69503546105</v>
      </c>
      <c r="AR14" s="128"/>
      <c r="AS14" s="230"/>
      <c r="AT14" s="194">
        <v>-2104993.7954023695</v>
      </c>
      <c r="AU14" s="194">
        <v>-921323.17453112151</v>
      </c>
      <c r="AV14" s="194">
        <v>-18034.42725557497</v>
      </c>
      <c r="AW14" s="194">
        <v>-314631.61</v>
      </c>
      <c r="AX14" s="195">
        <v>-807360.81342200004</v>
      </c>
    </row>
    <row r="15" spans="1:50">
      <c r="A15" s="57">
        <v>322</v>
      </c>
      <c r="B15" s="58">
        <v>4102</v>
      </c>
      <c r="C15" s="60"/>
      <c r="D15" s="59" t="s">
        <v>168</v>
      </c>
      <c r="E15" s="111">
        <v>459</v>
      </c>
      <c r="F15" s="111">
        <v>573668.33333333337</v>
      </c>
      <c r="G15" s="112">
        <v>1.6499999999999997</v>
      </c>
      <c r="H15" s="111">
        <v>347677.77777777781</v>
      </c>
      <c r="I15" s="111">
        <v>57984</v>
      </c>
      <c r="J15" s="63">
        <v>0</v>
      </c>
      <c r="K15" s="113">
        <v>1.65</v>
      </c>
      <c r="L15" s="111">
        <v>573668.33333333337</v>
      </c>
      <c r="M15" s="111">
        <v>70968.375</v>
      </c>
      <c r="N15" s="111">
        <v>644636.70833333337</v>
      </c>
      <c r="O15" s="114">
        <f t="shared" si="0"/>
        <v>1404.4372730573712</v>
      </c>
      <c r="P15" s="114">
        <f t="shared" si="1"/>
        <v>2429.6520503245629</v>
      </c>
      <c r="Q15" s="114">
        <f t="shared" si="2"/>
        <v>57.804049467484887</v>
      </c>
      <c r="R15" s="115">
        <v>174112.22562328749</v>
      </c>
      <c r="S15" s="116">
        <v>379.32946758886163</v>
      </c>
      <c r="T15" s="117">
        <v>73.416551164515454</v>
      </c>
      <c r="U15" s="115">
        <v>140332</v>
      </c>
      <c r="V15" s="116">
        <v>305.73420479302831</v>
      </c>
      <c r="W15" s="118">
        <v>86.000007497375421</v>
      </c>
      <c r="X15" s="119">
        <v>0</v>
      </c>
      <c r="Y15" s="120">
        <v>0</v>
      </c>
      <c r="Z15" s="121">
        <v>140332</v>
      </c>
      <c r="AA15" s="122">
        <v>305.73420479302831</v>
      </c>
      <c r="AB15" s="123">
        <v>86.000007497375421</v>
      </c>
      <c r="AC15" s="115">
        <v>314444.22562328749</v>
      </c>
      <c r="AD15" s="116">
        <v>685.06367238189</v>
      </c>
      <c r="AE15" s="118">
        <v>86.000007497375421</v>
      </c>
      <c r="AF15" s="124"/>
      <c r="AG15" s="125">
        <v>0</v>
      </c>
      <c r="AH15" s="124"/>
      <c r="AI15" s="115">
        <v>59867.305409643348</v>
      </c>
      <c r="AJ15" s="116">
        <v>57.804049467484845</v>
      </c>
      <c r="AK15" s="116">
        <v>0</v>
      </c>
      <c r="AL15" s="126">
        <v>0</v>
      </c>
      <c r="AM15" s="127">
        <v>59867.305409643348</v>
      </c>
      <c r="AN15" s="128"/>
      <c r="AO15" s="129">
        <v>2650.3085087701234</v>
      </c>
      <c r="AP15" s="128"/>
      <c r="AQ15" s="129">
        <v>34767.777777777788</v>
      </c>
      <c r="AR15" s="128"/>
      <c r="AS15" s="230"/>
      <c r="AT15" s="194">
        <v>-226338.16239463474</v>
      </c>
      <c r="AU15" s="194">
        <v>-99064.707340434106</v>
      </c>
      <c r="AV15" s="194">
        <v>-1939.1406919022786</v>
      </c>
      <c r="AW15" s="194">
        <v>-16978.080000000002</v>
      </c>
      <c r="AX15" s="195">
        <v>-86810.974596999993</v>
      </c>
    </row>
    <row r="16" spans="1:50">
      <c r="A16" s="57">
        <v>323</v>
      </c>
      <c r="B16" s="58">
        <v>4103</v>
      </c>
      <c r="C16" s="60"/>
      <c r="D16" s="59" t="s">
        <v>169</v>
      </c>
      <c r="E16" s="111">
        <v>695</v>
      </c>
      <c r="F16" s="111">
        <v>1309386.3333333333</v>
      </c>
      <c r="G16" s="112">
        <v>1.5666666666666667</v>
      </c>
      <c r="H16" s="111">
        <v>837727.88888888888</v>
      </c>
      <c r="I16" s="111">
        <v>205112.33333333334</v>
      </c>
      <c r="J16" s="63">
        <v>0</v>
      </c>
      <c r="K16" s="113">
        <v>1.65</v>
      </c>
      <c r="L16" s="111">
        <v>1382251.0166666666</v>
      </c>
      <c r="M16" s="111">
        <v>168138.99583333332</v>
      </c>
      <c r="N16" s="111">
        <v>1550390.0125</v>
      </c>
      <c r="O16" s="114">
        <f t="shared" si="0"/>
        <v>2230.7769964028776</v>
      </c>
      <c r="P16" s="114">
        <f t="shared" si="1"/>
        <v>2429.6520503245629</v>
      </c>
      <c r="Q16" s="114">
        <f t="shared" si="2"/>
        <v>91.814669351723893</v>
      </c>
      <c r="R16" s="115">
        <v>51140.720115961849</v>
      </c>
      <c r="S16" s="116">
        <v>73.583769951024237</v>
      </c>
      <c r="T16" s="117">
        <v>94.843241691586016</v>
      </c>
      <c r="U16" s="115">
        <v>0</v>
      </c>
      <c r="V16" s="116">
        <v>0</v>
      </c>
      <c r="W16" s="118">
        <v>94.843241691586016</v>
      </c>
      <c r="X16" s="119">
        <v>0</v>
      </c>
      <c r="Y16" s="120">
        <v>0</v>
      </c>
      <c r="Z16" s="121">
        <v>0</v>
      </c>
      <c r="AA16" s="122">
        <v>0</v>
      </c>
      <c r="AB16" s="123">
        <v>94.843241691586016</v>
      </c>
      <c r="AC16" s="115">
        <v>51140.720115961849</v>
      </c>
      <c r="AD16" s="116">
        <v>73.583769951024237</v>
      </c>
      <c r="AE16" s="118">
        <v>94.843241691586016</v>
      </c>
      <c r="AF16" s="124"/>
      <c r="AG16" s="125">
        <v>0</v>
      </c>
      <c r="AH16" s="124"/>
      <c r="AI16" s="115">
        <v>26655.790031803997</v>
      </c>
      <c r="AJ16" s="116">
        <v>91.814669351723822</v>
      </c>
      <c r="AK16" s="116">
        <v>0</v>
      </c>
      <c r="AL16" s="126">
        <v>0</v>
      </c>
      <c r="AM16" s="127">
        <v>26655.790031803997</v>
      </c>
      <c r="AN16" s="128"/>
      <c r="AO16" s="129">
        <v>6442.0659224547007</v>
      </c>
      <c r="AP16" s="128"/>
      <c r="AQ16" s="129">
        <v>83772.788888888885</v>
      </c>
      <c r="AR16" s="128"/>
      <c r="AS16" s="230"/>
      <c r="AT16" s="194">
        <v>-344151.33115728479</v>
      </c>
      <c r="AU16" s="194">
        <v>-150629.70619366222</v>
      </c>
      <c r="AV16" s="194">
        <v>-2948.4990218125358</v>
      </c>
      <c r="AW16" s="194">
        <v>-62773.81</v>
      </c>
      <c r="AX16" s="195">
        <v>-131997.680597</v>
      </c>
    </row>
    <row r="17" spans="1:50">
      <c r="A17" s="57">
        <v>324</v>
      </c>
      <c r="B17" s="58">
        <v>4104</v>
      </c>
      <c r="C17" s="60"/>
      <c r="D17" s="59" t="s">
        <v>170</v>
      </c>
      <c r="E17" s="111">
        <v>660</v>
      </c>
      <c r="F17" s="111">
        <v>1801594</v>
      </c>
      <c r="G17" s="112">
        <v>1.5</v>
      </c>
      <c r="H17" s="111">
        <v>1201062.6666666667</v>
      </c>
      <c r="I17" s="111">
        <v>134456.66666666666</v>
      </c>
      <c r="J17" s="63">
        <v>0</v>
      </c>
      <c r="K17" s="113">
        <v>1.65</v>
      </c>
      <c r="L17" s="111">
        <v>1981753.4000000001</v>
      </c>
      <c r="M17" s="111">
        <v>155059.93750000003</v>
      </c>
      <c r="N17" s="111">
        <v>2136813.3374999999</v>
      </c>
      <c r="O17" s="114">
        <f t="shared" si="0"/>
        <v>3237.5959659090909</v>
      </c>
      <c r="P17" s="114">
        <f t="shared" si="1"/>
        <v>2429.6520503245629</v>
      </c>
      <c r="Q17" s="114">
        <f t="shared" si="2"/>
        <v>133.25348234437928</v>
      </c>
      <c r="R17" s="115">
        <v>-197299.9041857413</v>
      </c>
      <c r="S17" s="116">
        <v>-298.93924876627472</v>
      </c>
      <c r="T17" s="117">
        <v>120.9496938769589</v>
      </c>
      <c r="U17" s="115">
        <v>0</v>
      </c>
      <c r="V17" s="116">
        <v>0</v>
      </c>
      <c r="W17" s="118">
        <v>120.9496938769589</v>
      </c>
      <c r="X17" s="119">
        <v>0</v>
      </c>
      <c r="Y17" s="120">
        <v>0</v>
      </c>
      <c r="Z17" s="121">
        <v>0</v>
      </c>
      <c r="AA17" s="122">
        <v>0</v>
      </c>
      <c r="AB17" s="123">
        <v>120.9496938769589</v>
      </c>
      <c r="AC17" s="115">
        <v>-197299.9041857413</v>
      </c>
      <c r="AD17" s="116">
        <v>-298.93924876627472</v>
      </c>
      <c r="AE17" s="118">
        <v>120.9496938769589</v>
      </c>
      <c r="AF17" s="124"/>
      <c r="AG17" s="125">
        <v>0</v>
      </c>
      <c r="AH17" s="124"/>
      <c r="AI17" s="115">
        <v>17097.783003747718</v>
      </c>
      <c r="AJ17" s="116">
        <v>133.25348234437919</v>
      </c>
      <c r="AK17" s="116">
        <v>0</v>
      </c>
      <c r="AL17" s="126">
        <v>0</v>
      </c>
      <c r="AM17" s="127">
        <v>17097.783003747718</v>
      </c>
      <c r="AN17" s="128"/>
      <c r="AO17" s="129">
        <v>3416.2031297636818</v>
      </c>
      <c r="AP17" s="128"/>
      <c r="AQ17" s="129">
        <v>120106.26666666668</v>
      </c>
      <c r="AR17" s="128"/>
      <c r="AS17" s="230"/>
      <c r="AT17" s="194">
        <v>-324108.42692795425</v>
      </c>
      <c r="AU17" s="194">
        <v>-141857.23750908815</v>
      </c>
      <c r="AV17" s="194">
        <v>-2776.7824594626582</v>
      </c>
      <c r="AW17" s="194">
        <v>-43715.9</v>
      </c>
      <c r="AX17" s="195">
        <v>-124310.315676</v>
      </c>
    </row>
    <row r="18" spans="1:50">
      <c r="A18" s="57">
        <v>325</v>
      </c>
      <c r="B18" s="58">
        <v>4105</v>
      </c>
      <c r="C18" s="60"/>
      <c r="D18" s="59" t="s">
        <v>171</v>
      </c>
      <c r="E18" s="111">
        <v>195.66666666666666</v>
      </c>
      <c r="F18" s="111">
        <v>320869.66666666669</v>
      </c>
      <c r="G18" s="112">
        <v>1.6000000000000003</v>
      </c>
      <c r="H18" s="111">
        <v>200543.54166666666</v>
      </c>
      <c r="I18" s="111">
        <v>29254.666666666668</v>
      </c>
      <c r="J18" s="63">
        <v>0</v>
      </c>
      <c r="K18" s="113">
        <v>1.65</v>
      </c>
      <c r="L18" s="111">
        <v>330896.84375</v>
      </c>
      <c r="M18" s="111">
        <v>29951.020833333332</v>
      </c>
      <c r="N18" s="111">
        <v>360847.86458333331</v>
      </c>
      <c r="O18" s="114">
        <f t="shared" si="0"/>
        <v>1844.1969229131175</v>
      </c>
      <c r="P18" s="114">
        <f t="shared" si="1"/>
        <v>2429.6520503245629</v>
      </c>
      <c r="Q18" s="114">
        <f t="shared" si="2"/>
        <v>75.903746080298291</v>
      </c>
      <c r="R18" s="115">
        <v>42384.999707497402</v>
      </c>
      <c r="S18" s="116">
        <v>216.61839714223547</v>
      </c>
      <c r="T18" s="117">
        <v>84.819360030587887</v>
      </c>
      <c r="U18" s="115">
        <v>5613</v>
      </c>
      <c r="V18" s="116">
        <v>28.686541737649065</v>
      </c>
      <c r="W18" s="118">
        <v>86.000045212806356</v>
      </c>
      <c r="X18" s="119">
        <v>0</v>
      </c>
      <c r="Y18" s="120">
        <v>0</v>
      </c>
      <c r="Z18" s="121">
        <v>5613</v>
      </c>
      <c r="AA18" s="122">
        <v>28.686541737649065</v>
      </c>
      <c r="AB18" s="123">
        <v>86.000045212806356</v>
      </c>
      <c r="AC18" s="115">
        <v>47997.999707497402</v>
      </c>
      <c r="AD18" s="116">
        <v>245.30493887988453</v>
      </c>
      <c r="AE18" s="118">
        <v>86.000045212806356</v>
      </c>
      <c r="AF18" s="124"/>
      <c r="AG18" s="125">
        <v>0</v>
      </c>
      <c r="AH18" s="124"/>
      <c r="AI18" s="115">
        <v>38243.106116165683</v>
      </c>
      <c r="AJ18" s="116">
        <v>75.903746080298234</v>
      </c>
      <c r="AK18" s="116">
        <v>0</v>
      </c>
      <c r="AL18" s="126">
        <v>0</v>
      </c>
      <c r="AM18" s="127">
        <v>38243.106116165683</v>
      </c>
      <c r="AN18" s="128"/>
      <c r="AO18" s="129">
        <v>1558.7973348880948</v>
      </c>
      <c r="AP18" s="128"/>
      <c r="AQ18" s="129">
        <v>20054.354166666668</v>
      </c>
      <c r="AR18" s="128"/>
      <c r="AS18" s="230"/>
      <c r="AT18" s="194">
        <v>-91415.197338653772</v>
      </c>
      <c r="AU18" s="194">
        <v>-40011.015707691527</v>
      </c>
      <c r="AV18" s="194">
        <v>-783.19505266895487</v>
      </c>
      <c r="AW18" s="194">
        <v>-6857.24</v>
      </c>
      <c r="AX18" s="195">
        <v>-35061.883908000003</v>
      </c>
    </row>
    <row r="19" spans="1:50">
      <c r="A19" s="57">
        <v>326</v>
      </c>
      <c r="B19" s="58">
        <v>4106</v>
      </c>
      <c r="C19" s="60"/>
      <c r="D19" s="59" t="s">
        <v>172</v>
      </c>
      <c r="E19" s="111">
        <v>739</v>
      </c>
      <c r="F19" s="111">
        <v>1117953</v>
      </c>
      <c r="G19" s="112">
        <v>1.84</v>
      </c>
      <c r="H19" s="111">
        <v>607583.15217391308</v>
      </c>
      <c r="I19" s="111">
        <v>114066</v>
      </c>
      <c r="J19" s="63">
        <v>0</v>
      </c>
      <c r="K19" s="113">
        <v>1.65</v>
      </c>
      <c r="L19" s="111">
        <v>1002512.2010869564</v>
      </c>
      <c r="M19" s="111">
        <v>117284.01666666668</v>
      </c>
      <c r="N19" s="111">
        <v>1119796.2177536229</v>
      </c>
      <c r="O19" s="114">
        <f t="shared" si="0"/>
        <v>1515.285815634131</v>
      </c>
      <c r="P19" s="114">
        <f t="shared" si="1"/>
        <v>2429.6520503245629</v>
      </c>
      <c r="Q19" s="114">
        <f t="shared" si="2"/>
        <v>62.366371161323819</v>
      </c>
      <c r="R19" s="115">
        <v>250015.15955140523</v>
      </c>
      <c r="S19" s="116">
        <v>338.31550683546038</v>
      </c>
      <c r="T19" s="117">
        <v>76.290813831633969</v>
      </c>
      <c r="U19" s="115">
        <v>174330</v>
      </c>
      <c r="V19" s="116">
        <v>235.89986468200271</v>
      </c>
      <c r="W19" s="118">
        <v>86.000017445809505</v>
      </c>
      <c r="X19" s="119">
        <v>0</v>
      </c>
      <c r="Y19" s="120">
        <v>0</v>
      </c>
      <c r="Z19" s="121">
        <v>174330</v>
      </c>
      <c r="AA19" s="122">
        <v>235.89986468200271</v>
      </c>
      <c r="AB19" s="123">
        <v>86.000017445809505</v>
      </c>
      <c r="AC19" s="115">
        <v>424345.15955140523</v>
      </c>
      <c r="AD19" s="116">
        <v>574.21537151746315</v>
      </c>
      <c r="AE19" s="118">
        <v>86.000017445809505</v>
      </c>
      <c r="AF19" s="124"/>
      <c r="AG19" s="125">
        <v>0</v>
      </c>
      <c r="AH19" s="124"/>
      <c r="AI19" s="115">
        <v>89520.05279886951</v>
      </c>
      <c r="AJ19" s="116">
        <v>62.366371161323777</v>
      </c>
      <c r="AK19" s="116">
        <v>0</v>
      </c>
      <c r="AL19" s="126">
        <v>0</v>
      </c>
      <c r="AM19" s="127">
        <v>89520.05279886951</v>
      </c>
      <c r="AN19" s="128"/>
      <c r="AO19" s="129">
        <v>3526.2085880941386</v>
      </c>
      <c r="AP19" s="128"/>
      <c r="AQ19" s="129">
        <v>60758.315217391297</v>
      </c>
      <c r="AR19" s="128"/>
      <c r="AS19" s="230"/>
      <c r="AT19" s="194">
        <v>-359305.72215994931</v>
      </c>
      <c r="AU19" s="194">
        <v>-157262.54836980361</v>
      </c>
      <c r="AV19" s="194">
        <v>-3078.3334957843949</v>
      </c>
      <c r="AW19" s="194">
        <v>-26952.240000000002</v>
      </c>
      <c r="AX19" s="195">
        <v>-137810.07846399999</v>
      </c>
    </row>
    <row r="20" spans="1:50">
      <c r="A20" s="57">
        <v>329</v>
      </c>
      <c r="B20" s="58">
        <v>4109</v>
      </c>
      <c r="C20" s="60"/>
      <c r="D20" s="59" t="s">
        <v>173</v>
      </c>
      <c r="E20" s="111">
        <v>15165</v>
      </c>
      <c r="F20" s="111">
        <v>29138216.333333332</v>
      </c>
      <c r="G20" s="112">
        <v>1.38</v>
      </c>
      <c r="H20" s="111">
        <v>21114649.516908213</v>
      </c>
      <c r="I20" s="111">
        <v>2805492</v>
      </c>
      <c r="J20" s="63">
        <v>5483000</v>
      </c>
      <c r="K20" s="113">
        <v>1.65</v>
      </c>
      <c r="L20" s="111">
        <v>28283410.833333332</v>
      </c>
      <c r="M20" s="111">
        <v>3443054.2837499999</v>
      </c>
      <c r="N20" s="111">
        <v>31726465.117083337</v>
      </c>
      <c r="O20" s="114">
        <f t="shared" si="0"/>
        <v>2092.0847423068471</v>
      </c>
      <c r="P20" s="114">
        <f t="shared" si="1"/>
        <v>2429.6520503245629</v>
      </c>
      <c r="Q20" s="114">
        <f t="shared" si="2"/>
        <v>86.106351813930644</v>
      </c>
      <c r="R20" s="115">
        <v>1894107.0436528141</v>
      </c>
      <c r="S20" s="116">
        <v>124.8999039665555</v>
      </c>
      <c r="T20" s="117">
        <v>91.247001642776254</v>
      </c>
      <c r="U20" s="115">
        <v>0</v>
      </c>
      <c r="V20" s="116">
        <v>0</v>
      </c>
      <c r="W20" s="118">
        <v>91.247001642776254</v>
      </c>
      <c r="X20" s="119">
        <v>0</v>
      </c>
      <c r="Y20" s="120">
        <v>0</v>
      </c>
      <c r="Z20" s="121">
        <v>0</v>
      </c>
      <c r="AA20" s="122">
        <v>0</v>
      </c>
      <c r="AB20" s="123">
        <v>91.247001642776254</v>
      </c>
      <c r="AC20" s="115">
        <v>1894107.0436528141</v>
      </c>
      <c r="AD20" s="116">
        <v>124.8999039665555</v>
      </c>
      <c r="AE20" s="118">
        <v>91.247001642776254</v>
      </c>
      <c r="AF20" s="124"/>
      <c r="AG20" s="125">
        <v>0</v>
      </c>
      <c r="AH20" s="124"/>
      <c r="AI20" s="115">
        <v>0</v>
      </c>
      <c r="AJ20" s="116">
        <v>86.106351813930573</v>
      </c>
      <c r="AK20" s="116">
        <v>0</v>
      </c>
      <c r="AL20" s="126">
        <v>0</v>
      </c>
      <c r="AM20" s="127">
        <v>0</v>
      </c>
      <c r="AN20" s="128"/>
      <c r="AO20" s="129">
        <v>257001.23427247503</v>
      </c>
      <c r="AP20" s="128"/>
      <c r="AQ20" s="129">
        <v>2111464.9516908214</v>
      </c>
      <c r="AR20" s="128"/>
      <c r="AS20" s="230"/>
      <c r="AT20" s="194">
        <v>-7448627.6034709485</v>
      </c>
      <c r="AU20" s="194">
        <v>-3260148.910898908</v>
      </c>
      <c r="AV20" s="194">
        <v>-63815.738061587515</v>
      </c>
      <c r="AW20" s="194">
        <v>-1597753.66</v>
      </c>
      <c r="AX20" s="195">
        <v>-2856887.3000730001</v>
      </c>
    </row>
    <row r="21" spans="1:50">
      <c r="A21" s="57">
        <v>331</v>
      </c>
      <c r="B21" s="58">
        <v>4111</v>
      </c>
      <c r="C21" s="60"/>
      <c r="D21" s="59" t="s">
        <v>174</v>
      </c>
      <c r="E21" s="111">
        <v>2481.3333333333335</v>
      </c>
      <c r="F21" s="111">
        <v>4077435.3333333335</v>
      </c>
      <c r="G21" s="112">
        <v>1.6000000000000003</v>
      </c>
      <c r="H21" s="111">
        <v>2548843.1683006533</v>
      </c>
      <c r="I21" s="111">
        <v>385105</v>
      </c>
      <c r="J21" s="63">
        <v>0</v>
      </c>
      <c r="K21" s="113">
        <v>1.65</v>
      </c>
      <c r="L21" s="111">
        <v>4205591.2276960788</v>
      </c>
      <c r="M21" s="111">
        <v>442539.15416666673</v>
      </c>
      <c r="N21" s="111">
        <v>4648130.3818627447</v>
      </c>
      <c r="O21" s="114">
        <f t="shared" si="0"/>
        <v>1873.2390039747761</v>
      </c>
      <c r="P21" s="114">
        <f t="shared" si="1"/>
        <v>2429.6520503245629</v>
      </c>
      <c r="Q21" s="114">
        <f t="shared" si="2"/>
        <v>77.099064605754606</v>
      </c>
      <c r="R21" s="115">
        <v>510839.10843343189</v>
      </c>
      <c r="S21" s="116">
        <v>205.87282714942177</v>
      </c>
      <c r="T21" s="117">
        <v>85.572410701625373</v>
      </c>
      <c r="U21" s="115">
        <v>25778</v>
      </c>
      <c r="V21" s="116">
        <v>10.388769478774851</v>
      </c>
      <c r="W21" s="118">
        <v>85.999993304549392</v>
      </c>
      <c r="X21" s="119">
        <v>0</v>
      </c>
      <c r="Y21" s="120">
        <v>0</v>
      </c>
      <c r="Z21" s="121">
        <v>25778</v>
      </c>
      <c r="AA21" s="122">
        <v>10.388769478774851</v>
      </c>
      <c r="AB21" s="123">
        <v>85.999993304549392</v>
      </c>
      <c r="AC21" s="115">
        <v>536617.10843343195</v>
      </c>
      <c r="AD21" s="116">
        <v>216.26159662819663</v>
      </c>
      <c r="AE21" s="118">
        <v>85.999993304549392</v>
      </c>
      <c r="AF21" s="124"/>
      <c r="AG21" s="125">
        <v>0</v>
      </c>
      <c r="AH21" s="124"/>
      <c r="AI21" s="115">
        <v>0</v>
      </c>
      <c r="AJ21" s="116">
        <v>77.099064605754549</v>
      </c>
      <c r="AK21" s="116">
        <v>0</v>
      </c>
      <c r="AL21" s="126">
        <v>0</v>
      </c>
      <c r="AM21" s="127">
        <v>0</v>
      </c>
      <c r="AN21" s="128"/>
      <c r="AO21" s="129">
        <v>30562.961213704322</v>
      </c>
      <c r="AP21" s="128"/>
      <c r="AQ21" s="129">
        <v>254884.31683006533</v>
      </c>
      <c r="AR21" s="128"/>
      <c r="AS21" s="230"/>
      <c r="AT21" s="194">
        <v>-1216750.9421171618</v>
      </c>
      <c r="AU21" s="194">
        <v>-532553.03794889955</v>
      </c>
      <c r="AV21" s="194">
        <v>-10424.451797288923</v>
      </c>
      <c r="AW21" s="194">
        <v>-182302.41</v>
      </c>
      <c r="AX21" s="195">
        <v>-466679.29972299997</v>
      </c>
    </row>
    <row r="22" spans="1:50">
      <c r="A22" s="57">
        <v>332</v>
      </c>
      <c r="B22" s="58">
        <v>4112</v>
      </c>
      <c r="C22" s="60"/>
      <c r="D22" s="59" t="s">
        <v>357</v>
      </c>
      <c r="E22" s="111">
        <v>3139</v>
      </c>
      <c r="F22" s="111">
        <v>4769510</v>
      </c>
      <c r="G22" s="112">
        <v>1.5033333333333332</v>
      </c>
      <c r="H22" s="111">
        <v>3169728.9407149088</v>
      </c>
      <c r="I22" s="111">
        <v>472048.66666666669</v>
      </c>
      <c r="J22" s="63">
        <v>0</v>
      </c>
      <c r="K22" s="113">
        <v>1.65</v>
      </c>
      <c r="L22" s="111">
        <v>5230052.7521795994</v>
      </c>
      <c r="M22" s="111">
        <v>588654.05833333335</v>
      </c>
      <c r="N22" s="111">
        <v>5818706.8105129329</v>
      </c>
      <c r="O22" s="114">
        <f t="shared" si="0"/>
        <v>1853.6816854134861</v>
      </c>
      <c r="P22" s="114">
        <f t="shared" si="1"/>
        <v>2429.6520503245629</v>
      </c>
      <c r="Q22" s="114">
        <f t="shared" si="2"/>
        <v>76.294121422277883</v>
      </c>
      <c r="R22" s="115">
        <v>668949.26091867394</v>
      </c>
      <c r="S22" s="116">
        <v>213.10903501709905</v>
      </c>
      <c r="T22" s="117">
        <v>85.065296496035032</v>
      </c>
      <c r="U22" s="115">
        <v>71287</v>
      </c>
      <c r="V22" s="116">
        <v>22.710098757566104</v>
      </c>
      <c r="W22" s="118">
        <v>86.000002301112445</v>
      </c>
      <c r="X22" s="119">
        <v>0</v>
      </c>
      <c r="Y22" s="120">
        <v>0</v>
      </c>
      <c r="Z22" s="121">
        <v>71287</v>
      </c>
      <c r="AA22" s="122">
        <v>22.710098757566104</v>
      </c>
      <c r="AB22" s="123">
        <v>86.000002301112445</v>
      </c>
      <c r="AC22" s="115">
        <v>740236.26091867394</v>
      </c>
      <c r="AD22" s="116">
        <v>235.81913377466515</v>
      </c>
      <c r="AE22" s="118">
        <v>86.000002301112445</v>
      </c>
      <c r="AF22" s="124"/>
      <c r="AG22" s="125">
        <v>0</v>
      </c>
      <c r="AH22" s="124"/>
      <c r="AI22" s="115">
        <v>108496.89682744688</v>
      </c>
      <c r="AJ22" s="116">
        <v>76.294121422277826</v>
      </c>
      <c r="AK22" s="116">
        <v>0</v>
      </c>
      <c r="AL22" s="126">
        <v>0</v>
      </c>
      <c r="AM22" s="127">
        <v>108496.89682744688</v>
      </c>
      <c r="AN22" s="128"/>
      <c r="AO22" s="129">
        <v>20232.40131351056</v>
      </c>
      <c r="AP22" s="128"/>
      <c r="AQ22" s="129">
        <v>316972.89407149085</v>
      </c>
      <c r="AR22" s="128"/>
      <c r="AS22" s="230"/>
      <c r="AT22" s="194">
        <v>-1534993.1531731167</v>
      </c>
      <c r="AU22" s="194">
        <v>-671842.72364786849</v>
      </c>
      <c r="AV22" s="194">
        <v>-13150.975750697959</v>
      </c>
      <c r="AW22" s="194">
        <v>-257715.96</v>
      </c>
      <c r="AX22" s="195">
        <v>-588739.65493399999</v>
      </c>
    </row>
    <row r="23" spans="1:50">
      <c r="A23" s="57">
        <v>333</v>
      </c>
      <c r="B23" s="58">
        <v>4113</v>
      </c>
      <c r="C23" s="60"/>
      <c r="D23" s="59" t="s">
        <v>175</v>
      </c>
      <c r="E23" s="111">
        <v>1515.6666666666667</v>
      </c>
      <c r="F23" s="111">
        <v>2465043</v>
      </c>
      <c r="G23" s="112">
        <v>1.7066666666666668</v>
      </c>
      <c r="H23" s="111">
        <v>1444845.558826278</v>
      </c>
      <c r="I23" s="111">
        <v>251355.33333333334</v>
      </c>
      <c r="J23" s="63">
        <v>0</v>
      </c>
      <c r="K23" s="113">
        <v>1.65</v>
      </c>
      <c r="L23" s="111">
        <v>2383995.1720633586</v>
      </c>
      <c r="M23" s="111">
        <v>279342.07083333336</v>
      </c>
      <c r="N23" s="111">
        <v>2663337.2428966924</v>
      </c>
      <c r="O23" s="114">
        <f t="shared" si="0"/>
        <v>1757.205130567424</v>
      </c>
      <c r="P23" s="114">
        <f t="shared" si="1"/>
        <v>2429.6520503245629</v>
      </c>
      <c r="Q23" s="114">
        <f t="shared" si="2"/>
        <v>72.32332425265129</v>
      </c>
      <c r="R23" s="115">
        <v>377105.99111007189</v>
      </c>
      <c r="S23" s="116">
        <v>248.80536031014199</v>
      </c>
      <c r="T23" s="117">
        <v>82.563694279170278</v>
      </c>
      <c r="U23" s="115">
        <v>126543</v>
      </c>
      <c r="V23" s="116">
        <v>83.489993402243229</v>
      </c>
      <c r="W23" s="118">
        <v>85.999988516902405</v>
      </c>
      <c r="X23" s="119">
        <v>0</v>
      </c>
      <c r="Y23" s="120">
        <v>0</v>
      </c>
      <c r="Z23" s="121">
        <v>126543</v>
      </c>
      <c r="AA23" s="122">
        <v>83.489993402243229</v>
      </c>
      <c r="AB23" s="123">
        <v>85.999988516902405</v>
      </c>
      <c r="AC23" s="115">
        <v>503648.99111007189</v>
      </c>
      <c r="AD23" s="116">
        <v>332.29535371238524</v>
      </c>
      <c r="AE23" s="118">
        <v>85.999988516902405</v>
      </c>
      <c r="AF23" s="131"/>
      <c r="AG23" s="125">
        <v>0</v>
      </c>
      <c r="AH23" s="131"/>
      <c r="AI23" s="115">
        <v>5004.5267567381716</v>
      </c>
      <c r="AJ23" s="116">
        <v>72.323324252651247</v>
      </c>
      <c r="AK23" s="116">
        <v>0</v>
      </c>
      <c r="AL23" s="126">
        <v>0</v>
      </c>
      <c r="AM23" s="127">
        <v>5004.5267567381716</v>
      </c>
      <c r="AN23" s="132"/>
      <c r="AO23" s="129">
        <v>17643.10701406204</v>
      </c>
      <c r="AP23" s="132"/>
      <c r="AQ23" s="129">
        <v>144484.55588262781</v>
      </c>
      <c r="AR23" s="128"/>
      <c r="AS23" s="230"/>
      <c r="AT23" s="194">
        <v>-730832.72738656355</v>
      </c>
      <c r="AU23" s="194">
        <v>-319874.16301068896</v>
      </c>
      <c r="AV23" s="194">
        <v>-6261.3722125138365</v>
      </c>
      <c r="AW23" s="194">
        <v>-124857.11</v>
      </c>
      <c r="AX23" s="195">
        <v>-280307.574563</v>
      </c>
    </row>
    <row r="24" spans="1:50">
      <c r="A24" s="57">
        <v>334</v>
      </c>
      <c r="B24" s="58">
        <v>4114</v>
      </c>
      <c r="C24" s="60"/>
      <c r="D24" s="59" t="s">
        <v>176</v>
      </c>
      <c r="E24" s="111">
        <v>425.33333333333331</v>
      </c>
      <c r="F24" s="111">
        <v>609964.33333333337</v>
      </c>
      <c r="G24" s="112">
        <v>1.7733333333333334</v>
      </c>
      <c r="H24" s="111">
        <v>343305.43270031648</v>
      </c>
      <c r="I24" s="111">
        <v>57390.666666666664</v>
      </c>
      <c r="J24" s="63">
        <v>0</v>
      </c>
      <c r="K24" s="113">
        <v>1.65</v>
      </c>
      <c r="L24" s="111">
        <v>566453.96395552217</v>
      </c>
      <c r="M24" s="111">
        <v>70683.825000000012</v>
      </c>
      <c r="N24" s="111">
        <v>637137.78895552235</v>
      </c>
      <c r="O24" s="114">
        <f t="shared" si="0"/>
        <v>1497.9728580458991</v>
      </c>
      <c r="P24" s="114">
        <f t="shared" si="1"/>
        <v>2429.6520503245629</v>
      </c>
      <c r="Q24" s="114">
        <f t="shared" si="2"/>
        <v>61.65380173863965</v>
      </c>
      <c r="R24" s="115">
        <v>146621.4600862012</v>
      </c>
      <c r="S24" s="116">
        <v>344.7213011431063</v>
      </c>
      <c r="T24" s="117">
        <v>75.841895095342949</v>
      </c>
      <c r="U24" s="115">
        <v>104975</v>
      </c>
      <c r="V24" s="116">
        <v>246.80642633228842</v>
      </c>
      <c r="W24" s="118">
        <v>85.999992683815279</v>
      </c>
      <c r="X24" s="119">
        <v>0</v>
      </c>
      <c r="Y24" s="120">
        <v>0</v>
      </c>
      <c r="Z24" s="121">
        <v>104975</v>
      </c>
      <c r="AA24" s="122">
        <v>246.80642633228842</v>
      </c>
      <c r="AB24" s="123">
        <v>85.999992683815279</v>
      </c>
      <c r="AC24" s="115">
        <v>251596.4600862012</v>
      </c>
      <c r="AD24" s="116">
        <v>591.52772747539473</v>
      </c>
      <c r="AE24" s="118">
        <v>85.999992683815279</v>
      </c>
      <c r="AF24" s="124"/>
      <c r="AG24" s="125">
        <v>0</v>
      </c>
      <c r="AH24" s="124"/>
      <c r="AI24" s="115">
        <v>45563.48961386006</v>
      </c>
      <c r="AJ24" s="116">
        <v>61.653801738639601</v>
      </c>
      <c r="AK24" s="116">
        <v>0</v>
      </c>
      <c r="AL24" s="126">
        <v>0</v>
      </c>
      <c r="AM24" s="127">
        <v>45563.48961386006</v>
      </c>
      <c r="AN24" s="128"/>
      <c r="AO24" s="129">
        <v>2555.9134730412488</v>
      </c>
      <c r="AP24" s="128"/>
      <c r="AQ24" s="129">
        <v>34330.543270031652</v>
      </c>
      <c r="AR24" s="128"/>
      <c r="AS24" s="230"/>
      <c r="AT24" s="194">
        <v>-206295.25816530423</v>
      </c>
      <c r="AU24" s="194">
        <v>-90292.238655860026</v>
      </c>
      <c r="AV24" s="194">
        <v>-1767.4241295524007</v>
      </c>
      <c r="AW24" s="194">
        <v>-34878.5</v>
      </c>
      <c r="AX24" s="195">
        <v>-79123.609675999993</v>
      </c>
    </row>
    <row r="25" spans="1:50">
      <c r="A25" s="57">
        <v>335</v>
      </c>
      <c r="B25" s="58">
        <v>4115</v>
      </c>
      <c r="C25" s="60"/>
      <c r="D25" s="59" t="s">
        <v>177</v>
      </c>
      <c r="E25" s="111">
        <v>241</v>
      </c>
      <c r="F25" s="111">
        <v>367088.66666666669</v>
      </c>
      <c r="G25" s="112">
        <v>1.9333333333333333</v>
      </c>
      <c r="H25" s="111">
        <v>189629.94736842104</v>
      </c>
      <c r="I25" s="111">
        <v>25224.666666666668</v>
      </c>
      <c r="J25" s="63">
        <v>0</v>
      </c>
      <c r="K25" s="113">
        <v>1.65</v>
      </c>
      <c r="L25" s="111">
        <v>312889.41315789468</v>
      </c>
      <c r="M25" s="111">
        <v>30379.508333333331</v>
      </c>
      <c r="N25" s="111">
        <v>343268.92149122804</v>
      </c>
      <c r="O25" s="114">
        <f t="shared" si="0"/>
        <v>1424.3523713328964</v>
      </c>
      <c r="P25" s="114">
        <f t="shared" si="1"/>
        <v>2429.6520503245629</v>
      </c>
      <c r="Q25" s="114">
        <f t="shared" si="2"/>
        <v>58.623718204531613</v>
      </c>
      <c r="R25" s="115">
        <v>89642.572375687087</v>
      </c>
      <c r="S25" s="116">
        <v>371.96088122691737</v>
      </c>
      <c r="T25" s="117">
        <v>73.93294246885489</v>
      </c>
      <c r="U25" s="115">
        <v>70658</v>
      </c>
      <c r="V25" s="116">
        <v>293.18672199170123</v>
      </c>
      <c r="W25" s="118">
        <v>85.999967537425348</v>
      </c>
      <c r="X25" s="119">
        <v>0</v>
      </c>
      <c r="Y25" s="120">
        <v>0</v>
      </c>
      <c r="Z25" s="121">
        <v>70658</v>
      </c>
      <c r="AA25" s="122">
        <v>293.18672199170123</v>
      </c>
      <c r="AB25" s="123">
        <v>85.999967537425348</v>
      </c>
      <c r="AC25" s="115">
        <v>160300.57237568707</v>
      </c>
      <c r="AD25" s="116">
        <v>665.14760321861854</v>
      </c>
      <c r="AE25" s="118">
        <v>85.999967537425348</v>
      </c>
      <c r="AF25" s="124"/>
      <c r="AG25" s="125">
        <v>0</v>
      </c>
      <c r="AH25" s="124"/>
      <c r="AI25" s="115">
        <v>27694.953934947567</v>
      </c>
      <c r="AJ25" s="116">
        <v>58.623718204531563</v>
      </c>
      <c r="AK25" s="116">
        <v>0</v>
      </c>
      <c r="AL25" s="126">
        <v>0</v>
      </c>
      <c r="AM25" s="127">
        <v>27694.953934947567</v>
      </c>
      <c r="AN25" s="128"/>
      <c r="AO25" s="129">
        <v>1808.1485806486598</v>
      </c>
      <c r="AP25" s="128"/>
      <c r="AQ25" s="129">
        <v>18962.994736842102</v>
      </c>
      <c r="AR25" s="128"/>
      <c r="AS25" s="230"/>
      <c r="AT25" s="194">
        <v>-118790.87140798323</v>
      </c>
      <c r="AU25" s="194">
        <v>-51992.924154914661</v>
      </c>
      <c r="AV25" s="194">
        <v>-1017.7347475858611</v>
      </c>
      <c r="AW25" s="194">
        <v>-8910.74</v>
      </c>
      <c r="AX25" s="195">
        <v>-45561.699410000001</v>
      </c>
    </row>
    <row r="26" spans="1:50">
      <c r="A26" s="57">
        <v>336</v>
      </c>
      <c r="B26" s="58">
        <v>4116</v>
      </c>
      <c r="C26" s="60"/>
      <c r="D26" s="59" t="s">
        <v>178</v>
      </c>
      <c r="E26" s="111">
        <v>189.66666666666666</v>
      </c>
      <c r="F26" s="111">
        <v>283676</v>
      </c>
      <c r="G26" s="112">
        <v>1.89</v>
      </c>
      <c r="H26" s="111">
        <v>150093.12169312171</v>
      </c>
      <c r="I26" s="111">
        <v>18825.666666666668</v>
      </c>
      <c r="J26" s="63">
        <v>0</v>
      </c>
      <c r="K26" s="113">
        <v>1.65</v>
      </c>
      <c r="L26" s="111">
        <v>247653.6507936508</v>
      </c>
      <c r="M26" s="111">
        <v>22922.266666666666</v>
      </c>
      <c r="N26" s="111">
        <v>270575.91746031749</v>
      </c>
      <c r="O26" s="114">
        <f t="shared" si="0"/>
        <v>1426.5865595447319</v>
      </c>
      <c r="P26" s="114">
        <f t="shared" si="1"/>
        <v>2429.6520503245629</v>
      </c>
      <c r="Q26" s="114">
        <f t="shared" si="2"/>
        <v>58.715673273222912</v>
      </c>
      <c r="R26" s="115">
        <v>70391.792591292717</v>
      </c>
      <c r="S26" s="116">
        <v>371.13423158853806</v>
      </c>
      <c r="T26" s="117">
        <v>73.99087416213041</v>
      </c>
      <c r="U26" s="115">
        <v>55341</v>
      </c>
      <c r="V26" s="116">
        <v>291.78031634446398</v>
      </c>
      <c r="W26" s="118">
        <v>86.000014166580286</v>
      </c>
      <c r="X26" s="119">
        <v>0</v>
      </c>
      <c r="Y26" s="120">
        <v>0</v>
      </c>
      <c r="Z26" s="121">
        <v>55341</v>
      </c>
      <c r="AA26" s="122">
        <v>291.78031634446398</v>
      </c>
      <c r="AB26" s="123">
        <v>86.000014166580286</v>
      </c>
      <c r="AC26" s="115">
        <v>125732.79259129272</v>
      </c>
      <c r="AD26" s="116">
        <v>662.91454793300204</v>
      </c>
      <c r="AE26" s="118">
        <v>86.000014166580286</v>
      </c>
      <c r="AF26" s="124"/>
      <c r="AG26" s="125">
        <v>0</v>
      </c>
      <c r="AH26" s="124"/>
      <c r="AI26" s="115">
        <v>28829.938164786879</v>
      </c>
      <c r="AJ26" s="116">
        <v>58.715673273222869</v>
      </c>
      <c r="AK26" s="116">
        <v>0</v>
      </c>
      <c r="AL26" s="126">
        <v>0</v>
      </c>
      <c r="AM26" s="127">
        <v>28829.938164786879</v>
      </c>
      <c r="AN26" s="128"/>
      <c r="AO26" s="129">
        <v>674.07069925480323</v>
      </c>
      <c r="AP26" s="128"/>
      <c r="AQ26" s="129">
        <v>15009.31216931217</v>
      </c>
      <c r="AR26" s="128"/>
      <c r="AS26" s="230"/>
      <c r="AT26" s="194">
        <v>-93370.602629320158</v>
      </c>
      <c r="AU26" s="194">
        <v>-40866.866311064608</v>
      </c>
      <c r="AV26" s="194">
        <v>-799.9478880201624</v>
      </c>
      <c r="AW26" s="194">
        <v>-7003.92</v>
      </c>
      <c r="AX26" s="195">
        <v>-35811.870730000002</v>
      </c>
    </row>
    <row r="27" spans="1:50">
      <c r="A27" s="57">
        <v>337</v>
      </c>
      <c r="B27" s="58">
        <v>4117</v>
      </c>
      <c r="C27" s="60"/>
      <c r="D27" s="59" t="s">
        <v>179</v>
      </c>
      <c r="E27" s="111">
        <v>3874</v>
      </c>
      <c r="F27" s="111">
        <v>5449065.666666667</v>
      </c>
      <c r="G27" s="112">
        <v>1.4833333333333334</v>
      </c>
      <c r="H27" s="111">
        <v>3678520.8972932887</v>
      </c>
      <c r="I27" s="111">
        <v>774573</v>
      </c>
      <c r="J27" s="63">
        <v>0</v>
      </c>
      <c r="K27" s="113">
        <v>1.65</v>
      </c>
      <c r="L27" s="111">
        <v>6069559.4805339267</v>
      </c>
      <c r="M27" s="111">
        <v>780846.44583333342</v>
      </c>
      <c r="N27" s="111">
        <v>6850405.9263672605</v>
      </c>
      <c r="O27" s="114">
        <f t="shared" si="0"/>
        <v>1768.3030269404389</v>
      </c>
      <c r="P27" s="114">
        <f t="shared" si="1"/>
        <v>2429.6520503245629</v>
      </c>
      <c r="Q27" s="114">
        <f t="shared" si="2"/>
        <v>72.780093211463011</v>
      </c>
      <c r="R27" s="115">
        <v>947964.46313833806</v>
      </c>
      <c r="S27" s="116">
        <v>244.69913865212649</v>
      </c>
      <c r="T27" s="117">
        <v>82.851458723221654</v>
      </c>
      <c r="U27" s="115">
        <v>296356</v>
      </c>
      <c r="V27" s="116">
        <v>76.498709344346935</v>
      </c>
      <c r="W27" s="118">
        <v>86.00000459562871</v>
      </c>
      <c r="X27" s="119">
        <v>0</v>
      </c>
      <c r="Y27" s="120">
        <v>0</v>
      </c>
      <c r="Z27" s="121">
        <v>296356</v>
      </c>
      <c r="AA27" s="122">
        <v>76.498709344346935</v>
      </c>
      <c r="AB27" s="123">
        <v>86.00000459562871</v>
      </c>
      <c r="AC27" s="115">
        <v>1244320.4631383382</v>
      </c>
      <c r="AD27" s="116">
        <v>321.19784799647346</v>
      </c>
      <c r="AE27" s="118">
        <v>86.00000459562871</v>
      </c>
      <c r="AF27" s="124"/>
      <c r="AG27" s="125">
        <v>0</v>
      </c>
      <c r="AH27" s="124"/>
      <c r="AI27" s="115">
        <v>0</v>
      </c>
      <c r="AJ27" s="116">
        <v>72.780093211462955</v>
      </c>
      <c r="AK27" s="116">
        <v>0</v>
      </c>
      <c r="AL27" s="126">
        <v>0</v>
      </c>
      <c r="AM27" s="127">
        <v>0</v>
      </c>
      <c r="AN27" s="128"/>
      <c r="AO27" s="129">
        <v>49332.470286343894</v>
      </c>
      <c r="AP27" s="128"/>
      <c r="AQ27" s="129">
        <v>367852.08972932893</v>
      </c>
      <c r="AR27" s="128"/>
      <c r="AS27" s="230"/>
      <c r="AT27" s="194">
        <v>-1914830.6308850632</v>
      </c>
      <c r="AU27" s="194">
        <v>-838091.7033530894</v>
      </c>
      <c r="AV27" s="194">
        <v>-16405.214017670034</v>
      </c>
      <c r="AW27" s="194">
        <v>-339002.04</v>
      </c>
      <c r="AX27" s="195">
        <v>-734424.59502400004</v>
      </c>
    </row>
    <row r="28" spans="1:50">
      <c r="A28" s="57">
        <v>338</v>
      </c>
      <c r="B28" s="58">
        <v>4118</v>
      </c>
      <c r="C28" s="60"/>
      <c r="D28" s="59" t="s">
        <v>180</v>
      </c>
      <c r="E28" s="111">
        <v>1407.3333333333333</v>
      </c>
      <c r="F28" s="111">
        <v>1922115.6666666667</v>
      </c>
      <c r="G28" s="112">
        <v>1.5</v>
      </c>
      <c r="H28" s="111">
        <v>1281410.4444444443</v>
      </c>
      <c r="I28" s="111">
        <v>224091.66666666666</v>
      </c>
      <c r="J28" s="63">
        <v>0</v>
      </c>
      <c r="K28" s="113">
        <v>1.65</v>
      </c>
      <c r="L28" s="111">
        <v>2114327.2333333329</v>
      </c>
      <c r="M28" s="111">
        <v>275663.63750000001</v>
      </c>
      <c r="N28" s="111">
        <v>2389990.8708333331</v>
      </c>
      <c r="O28" s="114">
        <f t="shared" si="0"/>
        <v>1698.2407893178588</v>
      </c>
      <c r="P28" s="114">
        <f t="shared" si="1"/>
        <v>2429.6520503245629</v>
      </c>
      <c r="Q28" s="114">
        <f t="shared" si="2"/>
        <v>69.89646065126901</v>
      </c>
      <c r="R28" s="115">
        <v>380855.59575633856</v>
      </c>
      <c r="S28" s="116">
        <v>270.62216657248121</v>
      </c>
      <c r="T28" s="117">
        <v>81.034770210299442</v>
      </c>
      <c r="U28" s="115">
        <v>169778</v>
      </c>
      <c r="V28" s="116">
        <v>120.63808621506395</v>
      </c>
      <c r="W28" s="118">
        <v>86.000011475975668</v>
      </c>
      <c r="X28" s="119">
        <v>0</v>
      </c>
      <c r="Y28" s="120">
        <v>0</v>
      </c>
      <c r="Z28" s="121">
        <v>169778</v>
      </c>
      <c r="AA28" s="122">
        <v>120.63808621506395</v>
      </c>
      <c r="AB28" s="123">
        <v>86.000011475975668</v>
      </c>
      <c r="AC28" s="115">
        <v>550633.59575633856</v>
      </c>
      <c r="AD28" s="116">
        <v>391.26025278754514</v>
      </c>
      <c r="AE28" s="118">
        <v>86.000011475975668</v>
      </c>
      <c r="AF28" s="124"/>
      <c r="AG28" s="125">
        <v>0</v>
      </c>
      <c r="AH28" s="124"/>
      <c r="AI28" s="115">
        <v>0</v>
      </c>
      <c r="AJ28" s="116">
        <v>69.896460651268953</v>
      </c>
      <c r="AK28" s="116">
        <v>0</v>
      </c>
      <c r="AL28" s="126">
        <v>0</v>
      </c>
      <c r="AM28" s="127">
        <v>0</v>
      </c>
      <c r="AN28" s="128"/>
      <c r="AO28" s="129">
        <v>11448.154950993205</v>
      </c>
      <c r="AP28" s="128"/>
      <c r="AQ28" s="129">
        <v>128141.04444444443</v>
      </c>
      <c r="AR28" s="128"/>
      <c r="AS28" s="230"/>
      <c r="AT28" s="194">
        <v>-686347.25702390308</v>
      </c>
      <c r="AU28" s="194">
        <v>-300403.56178395136</v>
      </c>
      <c r="AV28" s="194">
        <v>-5880.2452082738646</v>
      </c>
      <c r="AW28" s="194">
        <v>-101509.91</v>
      </c>
      <c r="AX28" s="195">
        <v>-263245.37437199999</v>
      </c>
    </row>
    <row r="29" spans="1:50">
      <c r="A29" s="57">
        <v>339</v>
      </c>
      <c r="B29" s="58">
        <v>4119</v>
      </c>
      <c r="C29" s="60"/>
      <c r="D29" s="59" t="s">
        <v>181</v>
      </c>
      <c r="E29" s="111">
        <v>407.33333333333331</v>
      </c>
      <c r="F29" s="111">
        <v>549259.66666666663</v>
      </c>
      <c r="G29" s="112">
        <v>1.9400000000000002</v>
      </c>
      <c r="H29" s="111">
        <v>283123.53951890039</v>
      </c>
      <c r="I29" s="111">
        <v>46006.666666666664</v>
      </c>
      <c r="J29" s="63">
        <v>0</v>
      </c>
      <c r="K29" s="113">
        <v>1.65</v>
      </c>
      <c r="L29" s="111">
        <v>467153.84020618559</v>
      </c>
      <c r="M29" s="111">
        <v>47370.629166666673</v>
      </c>
      <c r="N29" s="111">
        <v>514524.46937285224</v>
      </c>
      <c r="O29" s="114">
        <f t="shared" si="0"/>
        <v>1263.1533617991463</v>
      </c>
      <c r="P29" s="114">
        <f t="shared" si="1"/>
        <v>2429.6520503245629</v>
      </c>
      <c r="Q29" s="114">
        <f t="shared" si="2"/>
        <v>51.98906409789867</v>
      </c>
      <c r="R29" s="115">
        <v>175806.90567662756</v>
      </c>
      <c r="S29" s="116">
        <v>431.60451475440482</v>
      </c>
      <c r="T29" s="117">
        <v>69.753110381676137</v>
      </c>
      <c r="U29" s="115">
        <v>160792</v>
      </c>
      <c r="V29" s="116">
        <v>394.7430441898527</v>
      </c>
      <c r="W29" s="118">
        <v>86.000006480939433</v>
      </c>
      <c r="X29" s="119">
        <v>0</v>
      </c>
      <c r="Y29" s="120">
        <v>0</v>
      </c>
      <c r="Z29" s="121">
        <v>160792</v>
      </c>
      <c r="AA29" s="122">
        <v>394.7430441898527</v>
      </c>
      <c r="AB29" s="123">
        <v>86.000006480939433</v>
      </c>
      <c r="AC29" s="115">
        <v>336598.90567662753</v>
      </c>
      <c r="AD29" s="116">
        <v>826.34755894425757</v>
      </c>
      <c r="AE29" s="118">
        <v>86.000006480939433</v>
      </c>
      <c r="AF29" s="124"/>
      <c r="AG29" s="125">
        <v>0</v>
      </c>
      <c r="AH29" s="124"/>
      <c r="AI29" s="115">
        <v>96554.102978297306</v>
      </c>
      <c r="AJ29" s="116">
        <v>51.989064097898627</v>
      </c>
      <c r="AK29" s="116">
        <v>0</v>
      </c>
      <c r="AL29" s="126">
        <v>0</v>
      </c>
      <c r="AM29" s="127">
        <v>96554.102978297306</v>
      </c>
      <c r="AN29" s="128"/>
      <c r="AO29" s="129">
        <v>2799.4308409960713</v>
      </c>
      <c r="AP29" s="128"/>
      <c r="AQ29" s="129">
        <v>28312.353951890036</v>
      </c>
      <c r="AR29" s="128"/>
      <c r="AS29" s="230"/>
      <c r="AT29" s="194">
        <v>-197007.08303463887</v>
      </c>
      <c r="AU29" s="194">
        <v>-86226.948289837892</v>
      </c>
      <c r="AV29" s="194">
        <v>-1687.8481616341646</v>
      </c>
      <c r="AW29" s="194">
        <v>-14777.9</v>
      </c>
      <c r="AX29" s="195">
        <v>-75561.172273000004</v>
      </c>
    </row>
    <row r="30" spans="1:50">
      <c r="A30" s="57">
        <v>340</v>
      </c>
      <c r="B30" s="58">
        <v>4120</v>
      </c>
      <c r="C30" s="60"/>
      <c r="D30" s="59" t="s">
        <v>182</v>
      </c>
      <c r="E30" s="111">
        <v>570</v>
      </c>
      <c r="F30" s="111">
        <v>775429</v>
      </c>
      <c r="G30" s="112">
        <v>1.6000000000000003</v>
      </c>
      <c r="H30" s="111">
        <v>484643.125</v>
      </c>
      <c r="I30" s="111">
        <v>73360.666666666672</v>
      </c>
      <c r="J30" s="63">
        <v>0</v>
      </c>
      <c r="K30" s="113">
        <v>1.65</v>
      </c>
      <c r="L30" s="111">
        <v>799661.15625</v>
      </c>
      <c r="M30" s="111">
        <v>89799.40833333334</v>
      </c>
      <c r="N30" s="111">
        <v>889460.56458333333</v>
      </c>
      <c r="O30" s="114">
        <f t="shared" si="0"/>
        <v>1560.4571308479533</v>
      </c>
      <c r="P30" s="114">
        <f t="shared" si="1"/>
        <v>2429.6520503245629</v>
      </c>
      <c r="Q30" s="114">
        <f t="shared" si="2"/>
        <v>64.225539234702396</v>
      </c>
      <c r="R30" s="115">
        <v>183313.20851761731</v>
      </c>
      <c r="S30" s="116">
        <v>321.60212020634617</v>
      </c>
      <c r="T30" s="117">
        <v>77.462089717862483</v>
      </c>
      <c r="U30" s="115">
        <v>118242</v>
      </c>
      <c r="V30" s="116">
        <v>207.44210526315788</v>
      </c>
      <c r="W30" s="118">
        <v>86.000024408364638</v>
      </c>
      <c r="X30" s="119">
        <v>0</v>
      </c>
      <c r="Y30" s="120">
        <v>0</v>
      </c>
      <c r="Z30" s="121">
        <v>118242</v>
      </c>
      <c r="AA30" s="122">
        <v>207.44210526315788</v>
      </c>
      <c r="AB30" s="123">
        <v>86.000024408364638</v>
      </c>
      <c r="AC30" s="115">
        <v>301555.20851761731</v>
      </c>
      <c r="AD30" s="116">
        <v>529.044225469504</v>
      </c>
      <c r="AE30" s="118">
        <v>86.000024408364638</v>
      </c>
      <c r="AF30" s="124"/>
      <c r="AG30" s="125">
        <v>0</v>
      </c>
      <c r="AH30" s="124"/>
      <c r="AI30" s="115">
        <v>10628.716571286819</v>
      </c>
      <c r="AJ30" s="116">
        <v>64.225539234702353</v>
      </c>
      <c r="AK30" s="116">
        <v>0</v>
      </c>
      <c r="AL30" s="126">
        <v>0</v>
      </c>
      <c r="AM30" s="127">
        <v>10628.716571286819</v>
      </c>
      <c r="AN30" s="128"/>
      <c r="AO30" s="129">
        <v>2572.0063849507624</v>
      </c>
      <c r="AP30" s="128"/>
      <c r="AQ30" s="129">
        <v>48464.3125</v>
      </c>
      <c r="AR30" s="128"/>
      <c r="AS30" s="230"/>
      <c r="AT30" s="194">
        <v>-277667.55127462745</v>
      </c>
      <c r="AU30" s="194">
        <v>-121530.78567897748</v>
      </c>
      <c r="AV30" s="194">
        <v>-2378.9026198714778</v>
      </c>
      <c r="AW30" s="194">
        <v>-20828.400000000001</v>
      </c>
      <c r="AX30" s="195">
        <v>-106498.128663</v>
      </c>
    </row>
    <row r="31" spans="1:50">
      <c r="A31" s="57">
        <v>341</v>
      </c>
      <c r="B31" s="58">
        <v>4121</v>
      </c>
      <c r="C31" s="60"/>
      <c r="D31" s="59" t="s">
        <v>183</v>
      </c>
      <c r="E31" s="111">
        <v>500.33333333333331</v>
      </c>
      <c r="F31" s="111">
        <v>852236.33333333337</v>
      </c>
      <c r="G31" s="112">
        <v>1.4233333333333331</v>
      </c>
      <c r="H31" s="111">
        <v>596834.00286482228</v>
      </c>
      <c r="I31" s="111">
        <v>83677.666666666672</v>
      </c>
      <c r="J31" s="63">
        <v>0</v>
      </c>
      <c r="K31" s="113">
        <v>1.65</v>
      </c>
      <c r="L31" s="111">
        <v>984776.10472695669</v>
      </c>
      <c r="M31" s="111">
        <v>99170.037499999991</v>
      </c>
      <c r="N31" s="111">
        <v>1083946.1422269568</v>
      </c>
      <c r="O31" s="114">
        <f t="shared" si="0"/>
        <v>2166.4479857967158</v>
      </c>
      <c r="P31" s="114">
        <f t="shared" si="1"/>
        <v>2429.6520503245629</v>
      </c>
      <c r="Q31" s="114">
        <f t="shared" si="2"/>
        <v>89.167005847907831</v>
      </c>
      <c r="R31" s="115">
        <v>48725.213772277151</v>
      </c>
      <c r="S31" s="116">
        <v>97.38550387530411</v>
      </c>
      <c r="T31" s="117">
        <v>93.175213684181898</v>
      </c>
      <c r="U31" s="115">
        <v>0</v>
      </c>
      <c r="V31" s="116">
        <v>0</v>
      </c>
      <c r="W31" s="118">
        <v>93.175213684181898</v>
      </c>
      <c r="X31" s="119">
        <v>0</v>
      </c>
      <c r="Y31" s="120">
        <v>0</v>
      </c>
      <c r="Z31" s="121">
        <v>0</v>
      </c>
      <c r="AA31" s="122">
        <v>0</v>
      </c>
      <c r="AB31" s="123">
        <v>93.175213684181898</v>
      </c>
      <c r="AC31" s="115">
        <v>48725.213772277151</v>
      </c>
      <c r="AD31" s="116">
        <v>97.38550387530411</v>
      </c>
      <c r="AE31" s="118">
        <v>93.175213684181898</v>
      </c>
      <c r="AF31" s="124"/>
      <c r="AG31" s="125">
        <v>0</v>
      </c>
      <c r="AH31" s="124"/>
      <c r="AI31" s="115">
        <v>33292.602130857282</v>
      </c>
      <c r="AJ31" s="116">
        <v>89.167005847907774</v>
      </c>
      <c r="AK31" s="116">
        <v>0</v>
      </c>
      <c r="AL31" s="126">
        <v>0</v>
      </c>
      <c r="AM31" s="127">
        <v>33292.602130857282</v>
      </c>
      <c r="AN31" s="128"/>
      <c r="AO31" s="129">
        <v>2516.0732158301598</v>
      </c>
      <c r="AP31" s="128"/>
      <c r="AQ31" s="129">
        <v>59683.400286482232</v>
      </c>
      <c r="AR31" s="128"/>
      <c r="AS31" s="230"/>
      <c r="AT31" s="194">
        <v>-242470.25604263245</v>
      </c>
      <c r="AU31" s="194">
        <v>-106125.47481826202</v>
      </c>
      <c r="AV31" s="194">
        <v>-2077.351583549741</v>
      </c>
      <c r="AW31" s="194">
        <v>-26268.080000000002</v>
      </c>
      <c r="AX31" s="195">
        <v>-92998.365875000003</v>
      </c>
    </row>
    <row r="32" spans="1:50">
      <c r="A32" s="57">
        <v>342</v>
      </c>
      <c r="B32" s="58">
        <v>4122</v>
      </c>
      <c r="C32" s="60"/>
      <c r="D32" s="59" t="s">
        <v>184</v>
      </c>
      <c r="E32" s="111">
        <v>3072.6666666666665</v>
      </c>
      <c r="F32" s="111">
        <v>5455417</v>
      </c>
      <c r="G32" s="112">
        <v>1.6933333333333334</v>
      </c>
      <c r="H32" s="111">
        <v>3215548.295312678</v>
      </c>
      <c r="I32" s="111">
        <v>616432.66666666663</v>
      </c>
      <c r="J32" s="63">
        <v>0</v>
      </c>
      <c r="K32" s="113">
        <v>1.65</v>
      </c>
      <c r="L32" s="111">
        <v>5305654.6872659177</v>
      </c>
      <c r="M32" s="111">
        <v>749802.12916666677</v>
      </c>
      <c r="N32" s="111">
        <v>6055456.8164325841</v>
      </c>
      <c r="O32" s="114">
        <f t="shared" si="0"/>
        <v>1970.7496690494415</v>
      </c>
      <c r="P32" s="114">
        <f t="shared" si="1"/>
        <v>2429.6520503245629</v>
      </c>
      <c r="Q32" s="114">
        <f t="shared" si="2"/>
        <v>81.112423846294405</v>
      </c>
      <c r="R32" s="115">
        <v>521719.99857327022</v>
      </c>
      <c r="S32" s="116">
        <v>169.79388107179548</v>
      </c>
      <c r="T32" s="117">
        <v>88.100827023165436</v>
      </c>
      <c r="U32" s="115">
        <v>0</v>
      </c>
      <c r="V32" s="116">
        <v>0</v>
      </c>
      <c r="W32" s="118">
        <v>88.100827023165436</v>
      </c>
      <c r="X32" s="119">
        <v>0</v>
      </c>
      <c r="Y32" s="120">
        <v>0</v>
      </c>
      <c r="Z32" s="121">
        <v>0</v>
      </c>
      <c r="AA32" s="122">
        <v>0</v>
      </c>
      <c r="AB32" s="123">
        <v>88.100827023165436</v>
      </c>
      <c r="AC32" s="115">
        <v>521719.99857327022</v>
      </c>
      <c r="AD32" s="116">
        <v>169.79388107179548</v>
      </c>
      <c r="AE32" s="118">
        <v>88.100827023165436</v>
      </c>
      <c r="AF32" s="124"/>
      <c r="AG32" s="125">
        <v>0</v>
      </c>
      <c r="AH32" s="124"/>
      <c r="AI32" s="115">
        <v>20116.571400226625</v>
      </c>
      <c r="AJ32" s="116">
        <v>81.112423846294348</v>
      </c>
      <c r="AK32" s="116">
        <v>0</v>
      </c>
      <c r="AL32" s="126">
        <v>0</v>
      </c>
      <c r="AM32" s="127">
        <v>20116.571400226625</v>
      </c>
      <c r="AN32" s="128"/>
      <c r="AO32" s="129">
        <v>43568.408087360855</v>
      </c>
      <c r="AP32" s="128"/>
      <c r="AQ32" s="129">
        <v>321554.82953126775</v>
      </c>
      <c r="AR32" s="128"/>
      <c r="AS32" s="230"/>
      <c r="AT32" s="194">
        <v>-1528149.2346557844</v>
      </c>
      <c r="AU32" s="194">
        <v>-668847.24653606268</v>
      </c>
      <c r="AV32" s="194">
        <v>-13092.340826968732</v>
      </c>
      <c r="AW32" s="194">
        <v>-218622.21</v>
      </c>
      <c r="AX32" s="195">
        <v>-586114.70105899998</v>
      </c>
    </row>
    <row r="33" spans="1:50">
      <c r="A33" s="57">
        <v>344</v>
      </c>
      <c r="B33" s="58">
        <v>4124</v>
      </c>
      <c r="C33" s="60"/>
      <c r="D33" s="59" t="s">
        <v>185</v>
      </c>
      <c r="E33" s="111">
        <v>902.66666666666663</v>
      </c>
      <c r="F33" s="111">
        <v>1147423.3333333333</v>
      </c>
      <c r="G33" s="112">
        <v>1.6766666666666665</v>
      </c>
      <c r="H33" s="111">
        <v>685272.3577235773</v>
      </c>
      <c r="I33" s="111">
        <v>110269.33333333333</v>
      </c>
      <c r="J33" s="63">
        <v>0</v>
      </c>
      <c r="K33" s="113">
        <v>1.65</v>
      </c>
      <c r="L33" s="111">
        <v>1130699.3902439026</v>
      </c>
      <c r="M33" s="111">
        <v>135608.75</v>
      </c>
      <c r="N33" s="111">
        <v>1266308.1402439026</v>
      </c>
      <c r="O33" s="114">
        <f t="shared" si="0"/>
        <v>1402.8524448787696</v>
      </c>
      <c r="P33" s="114">
        <f t="shared" si="1"/>
        <v>2429.6520503245629</v>
      </c>
      <c r="Q33" s="114">
        <f t="shared" si="2"/>
        <v>57.738820860845927</v>
      </c>
      <c r="R33" s="115">
        <v>342937.37755748967</v>
      </c>
      <c r="S33" s="116">
        <v>379.91585401494427</v>
      </c>
      <c r="T33" s="117">
        <v>73.37545714233292</v>
      </c>
      <c r="U33" s="115">
        <v>276877</v>
      </c>
      <c r="V33" s="116">
        <v>306.73227474150667</v>
      </c>
      <c r="W33" s="118">
        <v>85.999992194606421</v>
      </c>
      <c r="X33" s="119">
        <v>0</v>
      </c>
      <c r="Y33" s="120">
        <v>0</v>
      </c>
      <c r="Z33" s="121">
        <v>276877</v>
      </c>
      <c r="AA33" s="122">
        <v>306.73227474150667</v>
      </c>
      <c r="AB33" s="123">
        <v>85.999992194606421</v>
      </c>
      <c r="AC33" s="115">
        <v>619814.37755748967</v>
      </c>
      <c r="AD33" s="116">
        <v>686.64812875645089</v>
      </c>
      <c r="AE33" s="118">
        <v>85.999992194606421</v>
      </c>
      <c r="AF33" s="124"/>
      <c r="AG33" s="125">
        <v>0</v>
      </c>
      <c r="AH33" s="124"/>
      <c r="AI33" s="115">
        <v>47143.878581429883</v>
      </c>
      <c r="AJ33" s="116">
        <v>57.738820860845884</v>
      </c>
      <c r="AK33" s="116">
        <v>0</v>
      </c>
      <c r="AL33" s="126">
        <v>0</v>
      </c>
      <c r="AM33" s="127">
        <v>47143.878581429883</v>
      </c>
      <c r="AN33" s="128"/>
      <c r="AO33" s="129">
        <v>4166.6261840902089</v>
      </c>
      <c r="AP33" s="128"/>
      <c r="AQ33" s="129">
        <v>68527.23577235773</v>
      </c>
      <c r="AR33" s="128"/>
      <c r="AS33" s="230"/>
      <c r="AT33" s="194">
        <v>-428722.60997860617</v>
      </c>
      <c r="AU33" s="194">
        <v>-187645.24478954799</v>
      </c>
      <c r="AV33" s="194">
        <v>-3673.059150752264</v>
      </c>
      <c r="AW33" s="194">
        <v>-32159.34</v>
      </c>
      <c r="AX33" s="195">
        <v>-164434.61063000001</v>
      </c>
    </row>
    <row r="34" spans="1:50">
      <c r="A34" s="57">
        <v>345</v>
      </c>
      <c r="B34" s="58">
        <v>4125</v>
      </c>
      <c r="C34" s="60"/>
      <c r="D34" s="59" t="s">
        <v>186</v>
      </c>
      <c r="E34" s="111">
        <v>1560.3333333333333</v>
      </c>
      <c r="F34" s="111">
        <v>3431672.3333333335</v>
      </c>
      <c r="G34" s="112">
        <v>1.5833333333333333</v>
      </c>
      <c r="H34" s="111">
        <v>2166317.8763440861</v>
      </c>
      <c r="I34" s="111">
        <v>235680.33333333334</v>
      </c>
      <c r="J34" s="63">
        <v>0</v>
      </c>
      <c r="K34" s="113">
        <v>1.65</v>
      </c>
      <c r="L34" s="111">
        <v>3574424.4959677421</v>
      </c>
      <c r="M34" s="111">
        <v>289199.3666666667</v>
      </c>
      <c r="N34" s="111">
        <v>3863623.8626344078</v>
      </c>
      <c r="O34" s="114">
        <f t="shared" si="0"/>
        <v>2476.1528707334382</v>
      </c>
      <c r="P34" s="114">
        <f t="shared" si="1"/>
        <v>2429.6520503245629</v>
      </c>
      <c r="Q34" s="114">
        <f t="shared" si="2"/>
        <v>101.91388805663196</v>
      </c>
      <c r="R34" s="115">
        <v>-26846.008641185454</v>
      </c>
      <c r="S34" s="116">
        <v>-17.205303551283137</v>
      </c>
      <c r="T34" s="117">
        <v>101.20574947567809</v>
      </c>
      <c r="U34" s="115">
        <v>0</v>
      </c>
      <c r="V34" s="116">
        <v>0</v>
      </c>
      <c r="W34" s="118">
        <v>101.20574947567809</v>
      </c>
      <c r="X34" s="119">
        <v>0</v>
      </c>
      <c r="Y34" s="120">
        <v>0</v>
      </c>
      <c r="Z34" s="121">
        <v>0</v>
      </c>
      <c r="AA34" s="122">
        <v>0</v>
      </c>
      <c r="AB34" s="123">
        <v>101.20574947567809</v>
      </c>
      <c r="AC34" s="115">
        <v>-26846.008641185454</v>
      </c>
      <c r="AD34" s="116">
        <v>-17.205303551283137</v>
      </c>
      <c r="AE34" s="118">
        <v>101.20574947567809</v>
      </c>
      <c r="AF34" s="124"/>
      <c r="AG34" s="125">
        <v>0</v>
      </c>
      <c r="AH34" s="124"/>
      <c r="AI34" s="115">
        <v>0</v>
      </c>
      <c r="AJ34" s="116">
        <v>101.91388805663188</v>
      </c>
      <c r="AK34" s="116">
        <v>0</v>
      </c>
      <c r="AL34" s="126">
        <v>0</v>
      </c>
      <c r="AM34" s="127">
        <v>0</v>
      </c>
      <c r="AN34" s="128"/>
      <c r="AO34" s="129">
        <v>25949.323237637527</v>
      </c>
      <c r="AP34" s="128"/>
      <c r="AQ34" s="129">
        <v>216631.7876344086</v>
      </c>
      <c r="AR34" s="128"/>
      <c r="AS34" s="230"/>
      <c r="AT34" s="194">
        <v>-770429.68452255789</v>
      </c>
      <c r="AU34" s="194">
        <v>-337205.13772899384</v>
      </c>
      <c r="AV34" s="194">
        <v>-6600.6171283757903</v>
      </c>
      <c r="AW34" s="194">
        <v>-80721.399999999994</v>
      </c>
      <c r="AX34" s="195">
        <v>-295494.807699</v>
      </c>
    </row>
    <row r="35" spans="1:50">
      <c r="A35" s="57">
        <v>351</v>
      </c>
      <c r="B35" s="58">
        <v>3101</v>
      </c>
      <c r="C35" s="60">
        <v>351</v>
      </c>
      <c r="D35" s="59" t="s">
        <v>166</v>
      </c>
      <c r="E35" s="111">
        <v>128253</v>
      </c>
      <c r="F35" s="111">
        <v>388447540.33333331</v>
      </c>
      <c r="G35" s="112">
        <v>1.54</v>
      </c>
      <c r="H35" s="111">
        <v>252238662.55411255</v>
      </c>
      <c r="I35" s="111">
        <v>38615497</v>
      </c>
      <c r="J35" s="63">
        <v>15813000</v>
      </c>
      <c r="K35" s="113">
        <v>1.65</v>
      </c>
      <c r="L35" s="111">
        <v>399251293.21428567</v>
      </c>
      <c r="M35" s="111">
        <v>31559391.638750006</v>
      </c>
      <c r="N35" s="111">
        <v>430810684.85303569</v>
      </c>
      <c r="O35" s="114">
        <f t="shared" si="0"/>
        <v>3359.0690654646337</v>
      </c>
      <c r="P35" s="114">
        <f t="shared" si="1"/>
        <v>2429.6520503245629</v>
      </c>
      <c r="Q35" s="114">
        <f t="shared" si="2"/>
        <v>138.25309122003355</v>
      </c>
      <c r="R35" s="115">
        <v>-44104192.563820936</v>
      </c>
      <c r="S35" s="116">
        <v>-343.88429560182556</v>
      </c>
      <c r="T35" s="117">
        <v>124.09944746862108</v>
      </c>
      <c r="U35" s="115">
        <v>0</v>
      </c>
      <c r="V35" s="116">
        <v>0</v>
      </c>
      <c r="W35" s="118">
        <v>124.09944746862108</v>
      </c>
      <c r="X35" s="119">
        <v>0</v>
      </c>
      <c r="Y35" s="120">
        <v>0</v>
      </c>
      <c r="Z35" s="121">
        <v>0</v>
      </c>
      <c r="AA35" s="122">
        <v>0</v>
      </c>
      <c r="AB35" s="123">
        <v>124.09944746862108</v>
      </c>
      <c r="AC35" s="115">
        <v>-44104192.563820936</v>
      </c>
      <c r="AD35" s="116">
        <v>-343.88429560182556</v>
      </c>
      <c r="AE35" s="118">
        <v>124.09944746862108</v>
      </c>
      <c r="AF35" s="124"/>
      <c r="AG35" s="125">
        <v>63254000</v>
      </c>
      <c r="AH35" s="124"/>
      <c r="AI35" s="115">
        <v>0</v>
      </c>
      <c r="AJ35" s="116">
        <v>138.25309122003347</v>
      </c>
      <c r="AK35" s="116">
        <v>0</v>
      </c>
      <c r="AL35" s="126">
        <v>0</v>
      </c>
      <c r="AM35" s="127">
        <v>0</v>
      </c>
      <c r="AN35" s="128"/>
      <c r="AO35" s="129">
        <v>2431628.2374846437</v>
      </c>
      <c r="AP35" s="128"/>
      <c r="AQ35" s="129">
        <v>25223866.255411256</v>
      </c>
      <c r="AR35" s="128"/>
      <c r="AS35" s="230"/>
      <c r="AT35" s="194">
        <v>-62961606.102844454</v>
      </c>
      <c r="AU35" s="194">
        <v>-27557319.615358986</v>
      </c>
      <c r="AV35" s="194">
        <v>-539420.35726469534</v>
      </c>
      <c r="AW35" s="194">
        <v>-28360820.559999999</v>
      </c>
      <c r="AX35" s="195">
        <v>-24148638.171091001</v>
      </c>
    </row>
    <row r="36" spans="1:50">
      <c r="A36" s="57">
        <v>352</v>
      </c>
      <c r="B36" s="58">
        <v>2112</v>
      </c>
      <c r="C36" s="60">
        <v>351</v>
      </c>
      <c r="D36" s="59" t="s">
        <v>83</v>
      </c>
      <c r="E36" s="111">
        <v>6066.666666666667</v>
      </c>
      <c r="F36" s="111">
        <v>15799188.333333334</v>
      </c>
      <c r="G36" s="112">
        <v>1.5</v>
      </c>
      <c r="H36" s="111">
        <v>10532792.222222222</v>
      </c>
      <c r="I36" s="111">
        <v>1157297.6666666667</v>
      </c>
      <c r="J36" s="63">
        <v>0</v>
      </c>
      <c r="K36" s="113">
        <v>1.65</v>
      </c>
      <c r="L36" s="111">
        <v>17379107.166666664</v>
      </c>
      <c r="M36" s="111">
        <v>1435396.8520833335</v>
      </c>
      <c r="N36" s="111">
        <v>18814504.018749997</v>
      </c>
      <c r="O36" s="114">
        <f t="shared" si="0"/>
        <v>3101.2918712225269</v>
      </c>
      <c r="P36" s="114">
        <f t="shared" si="1"/>
        <v>2429.6520503245629</v>
      </c>
      <c r="Q36" s="114">
        <f t="shared" si="2"/>
        <v>127.64345704596853</v>
      </c>
      <c r="R36" s="115">
        <v>-1507607.5179756263</v>
      </c>
      <c r="S36" s="116">
        <v>-248.50673373224609</v>
      </c>
      <c r="T36" s="117">
        <v>117.41537793896011</v>
      </c>
      <c r="U36" s="115">
        <v>0</v>
      </c>
      <c r="V36" s="116">
        <v>0</v>
      </c>
      <c r="W36" s="118">
        <v>117.41537793896011</v>
      </c>
      <c r="X36" s="119">
        <v>0</v>
      </c>
      <c r="Y36" s="120">
        <v>0</v>
      </c>
      <c r="Z36" s="121">
        <v>0</v>
      </c>
      <c r="AA36" s="122">
        <v>0</v>
      </c>
      <c r="AB36" s="123">
        <v>117.41537793896011</v>
      </c>
      <c r="AC36" s="115">
        <v>-1507607.5179756263</v>
      </c>
      <c r="AD36" s="116">
        <v>-248.50673373224609</v>
      </c>
      <c r="AE36" s="118">
        <v>117.41537793896011</v>
      </c>
      <c r="AF36" s="124"/>
      <c r="AG36" s="125">
        <v>0</v>
      </c>
      <c r="AH36" s="124"/>
      <c r="AI36" s="115">
        <v>0</v>
      </c>
      <c r="AJ36" s="116">
        <v>127.64345704596843</v>
      </c>
      <c r="AK36" s="116">
        <v>0</v>
      </c>
      <c r="AL36" s="126">
        <v>0</v>
      </c>
      <c r="AM36" s="127">
        <v>0</v>
      </c>
      <c r="AN36" s="128"/>
      <c r="AO36" s="129">
        <v>41564.420129713522</v>
      </c>
      <c r="AP36" s="128"/>
      <c r="AQ36" s="129">
        <v>1053279.2222222222</v>
      </c>
      <c r="AR36" s="128"/>
      <c r="AS36" s="230"/>
      <c r="AT36" s="194">
        <v>-2965372.1232955814</v>
      </c>
      <c r="AU36" s="194">
        <v>-1297897.4400152771</v>
      </c>
      <c r="AV36" s="194">
        <v>-25405.674810106309</v>
      </c>
      <c r="AW36" s="194">
        <v>-619429.78</v>
      </c>
      <c r="AX36" s="195">
        <v>-1137355.0149139999</v>
      </c>
    </row>
    <row r="37" spans="1:50">
      <c r="A37" s="57">
        <v>353</v>
      </c>
      <c r="B37" s="58">
        <v>2103</v>
      </c>
      <c r="C37" s="60">
        <v>351</v>
      </c>
      <c r="D37" s="105" t="s">
        <v>74</v>
      </c>
      <c r="E37" s="111">
        <v>4322.666666666667</v>
      </c>
      <c r="F37" s="111">
        <v>10786154.666666666</v>
      </c>
      <c r="G37" s="112">
        <v>1.4566666666666663</v>
      </c>
      <c r="H37" s="111">
        <v>7399770.6795302005</v>
      </c>
      <c r="I37" s="111">
        <v>804907.66666666663</v>
      </c>
      <c r="J37" s="63">
        <v>0</v>
      </c>
      <c r="K37" s="113">
        <v>1.65</v>
      </c>
      <c r="L37" s="111">
        <v>12209621.621224834</v>
      </c>
      <c r="M37" s="111">
        <v>987281.73749999993</v>
      </c>
      <c r="N37" s="111">
        <v>13196903.358724833</v>
      </c>
      <c r="O37" s="114">
        <f t="shared" si="0"/>
        <v>3052.9542008154299</v>
      </c>
      <c r="P37" s="114">
        <f t="shared" si="1"/>
        <v>2429.6520503245629</v>
      </c>
      <c r="Q37" s="114">
        <f t="shared" si="2"/>
        <v>125.65396762913454</v>
      </c>
      <c r="R37" s="115">
        <v>-996901.14879974991</v>
      </c>
      <c r="S37" s="116">
        <v>-230.62179568162011</v>
      </c>
      <c r="T37" s="117">
        <v>116.16199960635473</v>
      </c>
      <c r="U37" s="115">
        <v>0</v>
      </c>
      <c r="V37" s="116">
        <v>0</v>
      </c>
      <c r="W37" s="118">
        <v>116.16199960635473</v>
      </c>
      <c r="X37" s="119">
        <v>0</v>
      </c>
      <c r="Y37" s="120">
        <v>0</v>
      </c>
      <c r="Z37" s="121">
        <v>0</v>
      </c>
      <c r="AA37" s="122">
        <v>0</v>
      </c>
      <c r="AB37" s="123">
        <v>116.16199960635473</v>
      </c>
      <c r="AC37" s="115">
        <v>-996901.14879974991</v>
      </c>
      <c r="AD37" s="116">
        <v>-230.62179568162011</v>
      </c>
      <c r="AE37" s="118">
        <v>116.16199960635473</v>
      </c>
      <c r="AF37" s="124"/>
      <c r="AG37" s="125">
        <v>0</v>
      </c>
      <c r="AH37" s="124"/>
      <c r="AI37" s="115">
        <v>0</v>
      </c>
      <c r="AJ37" s="116">
        <v>125.65396762913444</v>
      </c>
      <c r="AK37" s="116">
        <v>0</v>
      </c>
      <c r="AL37" s="126">
        <v>0</v>
      </c>
      <c r="AM37" s="127">
        <v>0</v>
      </c>
      <c r="AN37" s="128"/>
      <c r="AO37" s="129">
        <v>28037.919342152061</v>
      </c>
      <c r="AP37" s="128"/>
      <c r="AQ37" s="129">
        <v>739977.06795302022</v>
      </c>
      <c r="AR37" s="128"/>
      <c r="AS37" s="230"/>
      <c r="AT37" s="194">
        <v>-2127969.8075676998</v>
      </c>
      <c r="AU37" s="194">
        <v>-931379.41912075528</v>
      </c>
      <c r="AV37" s="194">
        <v>-18231.273070951662</v>
      </c>
      <c r="AW37" s="194">
        <v>-532390.02</v>
      </c>
      <c r="AX37" s="195">
        <v>-816173.15857600002</v>
      </c>
    </row>
    <row r="38" spans="1:50">
      <c r="A38" s="57">
        <v>354</v>
      </c>
      <c r="B38" s="58">
        <v>2104</v>
      </c>
      <c r="C38" s="60">
        <v>351</v>
      </c>
      <c r="D38" s="59" t="s">
        <v>75</v>
      </c>
      <c r="E38" s="111">
        <v>2828.3333333333335</v>
      </c>
      <c r="F38" s="111">
        <v>6553982.666666667</v>
      </c>
      <c r="G38" s="112">
        <v>1.4100000000000001</v>
      </c>
      <c r="H38" s="111">
        <v>4667048.5178463394</v>
      </c>
      <c r="I38" s="111">
        <v>548609</v>
      </c>
      <c r="J38" s="63">
        <v>0</v>
      </c>
      <c r="K38" s="113">
        <v>1.65</v>
      </c>
      <c r="L38" s="111">
        <v>7700630.0544464616</v>
      </c>
      <c r="M38" s="111">
        <v>671817.47375</v>
      </c>
      <c r="N38" s="111">
        <v>8372447.5281964587</v>
      </c>
      <c r="O38" s="114">
        <f t="shared" si="0"/>
        <v>2960.2053723735266</v>
      </c>
      <c r="P38" s="114">
        <f t="shared" si="1"/>
        <v>2429.6520503245629</v>
      </c>
      <c r="Q38" s="114">
        <f t="shared" si="2"/>
        <v>121.83659680727084</v>
      </c>
      <c r="R38" s="115">
        <v>-555215.20896887151</v>
      </c>
      <c r="S38" s="116">
        <v>-196.30472915811603</v>
      </c>
      <c r="T38" s="117">
        <v>113.75705598858057</v>
      </c>
      <c r="U38" s="115">
        <v>0</v>
      </c>
      <c r="V38" s="116">
        <v>0</v>
      </c>
      <c r="W38" s="118">
        <v>113.75705598858057</v>
      </c>
      <c r="X38" s="119">
        <v>0</v>
      </c>
      <c r="Y38" s="120">
        <v>0</v>
      </c>
      <c r="Z38" s="121">
        <v>0</v>
      </c>
      <c r="AA38" s="122">
        <v>0</v>
      </c>
      <c r="AB38" s="123">
        <v>113.75705598858057</v>
      </c>
      <c r="AC38" s="115">
        <v>-555215.20896887151</v>
      </c>
      <c r="AD38" s="116">
        <v>-196.30472915811603</v>
      </c>
      <c r="AE38" s="118">
        <v>113.75705598858057</v>
      </c>
      <c r="AF38" s="124"/>
      <c r="AG38" s="125">
        <v>0</v>
      </c>
      <c r="AH38" s="124"/>
      <c r="AI38" s="115">
        <v>0</v>
      </c>
      <c r="AJ38" s="116">
        <v>121.83659680727075</v>
      </c>
      <c r="AK38" s="116">
        <v>0</v>
      </c>
      <c r="AL38" s="126">
        <v>0</v>
      </c>
      <c r="AM38" s="127">
        <v>0</v>
      </c>
      <c r="AN38" s="128"/>
      <c r="AO38" s="129">
        <v>17761.402276879013</v>
      </c>
      <c r="AP38" s="128"/>
      <c r="AQ38" s="129">
        <v>466704.85178463394</v>
      </c>
      <c r="AR38" s="128"/>
      <c r="AS38" s="230"/>
      <c r="AT38" s="194">
        <v>-1400070.1881171358</v>
      </c>
      <c r="AU38" s="194">
        <v>-612789.03201512585</v>
      </c>
      <c r="AV38" s="194">
        <v>-11995.030111464635</v>
      </c>
      <c r="AW38" s="194">
        <v>-387666.88</v>
      </c>
      <c r="AX38" s="195">
        <v>-536990.56424600002</v>
      </c>
    </row>
    <row r="39" spans="1:50">
      <c r="A39" s="57">
        <v>355</v>
      </c>
      <c r="B39" s="58">
        <v>2105</v>
      </c>
      <c r="C39" s="60">
        <v>351</v>
      </c>
      <c r="D39" s="59" t="s">
        <v>76</v>
      </c>
      <c r="E39" s="111">
        <v>39333.333333333336</v>
      </c>
      <c r="F39" s="111">
        <v>94117964</v>
      </c>
      <c r="G39" s="112">
        <v>1.49</v>
      </c>
      <c r="H39" s="111">
        <v>63166418.791946314</v>
      </c>
      <c r="I39" s="111">
        <v>8099772.333333333</v>
      </c>
      <c r="J39" s="63">
        <v>0</v>
      </c>
      <c r="K39" s="113">
        <v>1.65</v>
      </c>
      <c r="L39" s="111">
        <v>104224591.00671141</v>
      </c>
      <c r="M39" s="111">
        <v>8253130.7720833337</v>
      </c>
      <c r="N39" s="111">
        <v>112477721.77879472</v>
      </c>
      <c r="O39" s="114">
        <f t="shared" si="0"/>
        <v>2859.6030960710518</v>
      </c>
      <c r="P39" s="114">
        <f t="shared" si="1"/>
        <v>2429.6520503245629</v>
      </c>
      <c r="Q39" s="114">
        <f t="shared" si="2"/>
        <v>117.69599254712435</v>
      </c>
      <c r="R39" s="115">
        <v>-6257220.8857638715</v>
      </c>
      <c r="S39" s="116">
        <v>-159.0818869262001</v>
      </c>
      <c r="T39" s="117">
        <v>111.1484753046883</v>
      </c>
      <c r="U39" s="115">
        <v>0</v>
      </c>
      <c r="V39" s="116">
        <v>0</v>
      </c>
      <c r="W39" s="118">
        <v>111.1484753046883</v>
      </c>
      <c r="X39" s="119">
        <v>0</v>
      </c>
      <c r="Y39" s="120">
        <v>0</v>
      </c>
      <c r="Z39" s="121">
        <v>0</v>
      </c>
      <c r="AA39" s="122">
        <v>0</v>
      </c>
      <c r="AB39" s="123">
        <v>111.1484753046883</v>
      </c>
      <c r="AC39" s="115">
        <v>-6257220.8857638715</v>
      </c>
      <c r="AD39" s="116">
        <v>-159.0818869262001</v>
      </c>
      <c r="AE39" s="118">
        <v>111.1484753046883</v>
      </c>
      <c r="AF39" s="124"/>
      <c r="AG39" s="125">
        <v>0</v>
      </c>
      <c r="AH39" s="124"/>
      <c r="AI39" s="115">
        <v>0</v>
      </c>
      <c r="AJ39" s="116">
        <v>117.69599254712426</v>
      </c>
      <c r="AK39" s="116">
        <v>0</v>
      </c>
      <c r="AL39" s="126">
        <v>0</v>
      </c>
      <c r="AM39" s="127">
        <v>0</v>
      </c>
      <c r="AN39" s="128"/>
      <c r="AO39" s="129">
        <v>537643.16565118881</v>
      </c>
      <c r="AP39" s="128"/>
      <c r="AQ39" s="129">
        <v>6316641.8791946312</v>
      </c>
      <c r="AR39" s="128"/>
      <c r="AS39" s="230"/>
      <c r="AT39" s="194">
        <v>-19383932.646375932</v>
      </c>
      <c r="AU39" s="194">
        <v>-8484047.0312373508</v>
      </c>
      <c r="AV39" s="194">
        <v>-166070.85683652083</v>
      </c>
      <c r="AW39" s="194">
        <v>-5481660.8700000001</v>
      </c>
      <c r="AX39" s="195">
        <v>-7434619.3622430004</v>
      </c>
    </row>
    <row r="40" spans="1:50">
      <c r="A40" s="57">
        <v>356</v>
      </c>
      <c r="B40" s="58">
        <v>2106</v>
      </c>
      <c r="C40" s="60">
        <v>351</v>
      </c>
      <c r="D40" s="59" t="s">
        <v>77</v>
      </c>
      <c r="E40" s="111">
        <v>12522.666666666666</v>
      </c>
      <c r="F40" s="111">
        <v>38792226.333333336</v>
      </c>
      <c r="G40" s="112">
        <v>1.1133333333333333</v>
      </c>
      <c r="H40" s="111">
        <v>34794527.967289716</v>
      </c>
      <c r="I40" s="111">
        <v>1942268.6666666667</v>
      </c>
      <c r="J40" s="63">
        <v>0</v>
      </c>
      <c r="K40" s="113">
        <v>1.65</v>
      </c>
      <c r="L40" s="111">
        <v>57410971.146028034</v>
      </c>
      <c r="M40" s="111">
        <v>4130668.2095833332</v>
      </c>
      <c r="N40" s="111">
        <v>61541639.355611362</v>
      </c>
      <c r="O40" s="114">
        <f t="shared" si="0"/>
        <v>4914.4196674519299</v>
      </c>
      <c r="P40" s="114">
        <f t="shared" si="1"/>
        <v>2429.6520503245629</v>
      </c>
      <c r="Q40" s="114">
        <f t="shared" si="2"/>
        <v>202.26845513930448</v>
      </c>
      <c r="R40" s="115">
        <v>-11512889.146963038</v>
      </c>
      <c r="S40" s="116">
        <v>-919.36401833712512</v>
      </c>
      <c r="T40" s="117">
        <v>164.42912673776172</v>
      </c>
      <c r="U40" s="115">
        <v>0</v>
      </c>
      <c r="V40" s="116">
        <v>0</v>
      </c>
      <c r="W40" s="118">
        <v>164.42912673776172</v>
      </c>
      <c r="X40" s="119">
        <v>0</v>
      </c>
      <c r="Y40" s="120">
        <v>0</v>
      </c>
      <c r="Z40" s="121">
        <v>0</v>
      </c>
      <c r="AA40" s="122">
        <v>0</v>
      </c>
      <c r="AB40" s="123">
        <v>164.42912673776172</v>
      </c>
      <c r="AC40" s="115">
        <v>-11512889.146963038</v>
      </c>
      <c r="AD40" s="116">
        <v>-919.36401833712512</v>
      </c>
      <c r="AE40" s="118">
        <v>164.42912673776172</v>
      </c>
      <c r="AF40" s="124"/>
      <c r="AG40" s="125">
        <v>0</v>
      </c>
      <c r="AH40" s="124"/>
      <c r="AI40" s="115">
        <v>0</v>
      </c>
      <c r="AJ40" s="116">
        <v>202.26845513930434</v>
      </c>
      <c r="AK40" s="116">
        <v>0</v>
      </c>
      <c r="AL40" s="126">
        <v>0</v>
      </c>
      <c r="AM40" s="127">
        <v>0</v>
      </c>
      <c r="AN40" s="128"/>
      <c r="AO40" s="129">
        <v>131599.07094497769</v>
      </c>
      <c r="AP40" s="128"/>
      <c r="AQ40" s="129">
        <v>3479452.7967289723</v>
      </c>
      <c r="AR40" s="128"/>
      <c r="AS40" s="230"/>
      <c r="AT40" s="194">
        <v>-6198145.9200897925</v>
      </c>
      <c r="AU40" s="194">
        <v>-2712832.4500418231</v>
      </c>
      <c r="AV40" s="194">
        <v>-53102.299854490258</v>
      </c>
      <c r="AW40" s="194">
        <v>-1440889.91</v>
      </c>
      <c r="AX40" s="195">
        <v>-2377270.727678</v>
      </c>
    </row>
    <row r="41" spans="1:50">
      <c r="A41" s="57">
        <v>357</v>
      </c>
      <c r="B41" s="58">
        <v>2107</v>
      </c>
      <c r="C41" s="60"/>
      <c r="D41" s="59" t="s">
        <v>78</v>
      </c>
      <c r="E41" s="111">
        <v>882.33333333333337</v>
      </c>
      <c r="F41" s="111">
        <v>1430008.3333333333</v>
      </c>
      <c r="G41" s="112">
        <v>1.83</v>
      </c>
      <c r="H41" s="111">
        <v>781425.31876138423</v>
      </c>
      <c r="I41" s="111">
        <v>135718.66666666666</v>
      </c>
      <c r="J41" s="63">
        <v>0</v>
      </c>
      <c r="K41" s="113">
        <v>1.65</v>
      </c>
      <c r="L41" s="111">
        <v>1289351.775956284</v>
      </c>
      <c r="M41" s="111">
        <v>118113.03333333334</v>
      </c>
      <c r="N41" s="111">
        <v>1407464.8092896172</v>
      </c>
      <c r="O41" s="114">
        <f t="shared" si="0"/>
        <v>1595.1622319111641</v>
      </c>
      <c r="P41" s="114">
        <f t="shared" si="1"/>
        <v>2429.6520503245629</v>
      </c>
      <c r="Q41" s="114">
        <f t="shared" si="2"/>
        <v>65.653937225211976</v>
      </c>
      <c r="R41" s="115">
        <v>272430.32775196689</v>
      </c>
      <c r="S41" s="116">
        <v>308.76123281295833</v>
      </c>
      <c r="T41" s="117">
        <v>78.361980451883511</v>
      </c>
      <c r="U41" s="115">
        <v>163741</v>
      </c>
      <c r="V41" s="116">
        <v>185.57725727238383</v>
      </c>
      <c r="W41" s="118">
        <v>85.999998300883476</v>
      </c>
      <c r="X41" s="119">
        <v>0</v>
      </c>
      <c r="Y41" s="120">
        <v>0</v>
      </c>
      <c r="Z41" s="121">
        <v>163741</v>
      </c>
      <c r="AA41" s="122">
        <v>185.57725727238383</v>
      </c>
      <c r="AB41" s="123">
        <v>85.999998300883476</v>
      </c>
      <c r="AC41" s="115">
        <v>436171.32775196689</v>
      </c>
      <c r="AD41" s="116">
        <v>494.33849008534219</v>
      </c>
      <c r="AE41" s="118">
        <v>85.999998300883476</v>
      </c>
      <c r="AF41" s="124"/>
      <c r="AG41" s="125">
        <v>0</v>
      </c>
      <c r="AH41" s="124"/>
      <c r="AI41" s="115">
        <v>115344.22700400223</v>
      </c>
      <c r="AJ41" s="116">
        <v>65.653937225211919</v>
      </c>
      <c r="AK41" s="116">
        <v>0</v>
      </c>
      <c r="AL41" s="126">
        <v>0</v>
      </c>
      <c r="AM41" s="127">
        <v>115344.22700400223</v>
      </c>
      <c r="AN41" s="128"/>
      <c r="AO41" s="129">
        <v>3992.9475655500414</v>
      </c>
      <c r="AP41" s="128"/>
      <c r="AQ41" s="129">
        <v>78142.531876138426</v>
      </c>
      <c r="AR41" s="128"/>
      <c r="AS41" s="230"/>
      <c r="AT41" s="194">
        <v>-435566.52849593858</v>
      </c>
      <c r="AU41" s="194">
        <v>-190640.72190135377</v>
      </c>
      <c r="AV41" s="194">
        <v>-3731.6940744814906</v>
      </c>
      <c r="AW41" s="194">
        <v>-48438.37</v>
      </c>
      <c r="AX41" s="195">
        <v>-167059.56450499999</v>
      </c>
    </row>
    <row r="42" spans="1:50">
      <c r="A42" s="57">
        <v>358</v>
      </c>
      <c r="B42" s="58">
        <v>2108</v>
      </c>
      <c r="C42" s="60">
        <v>351</v>
      </c>
      <c r="D42" s="59" t="s">
        <v>79</v>
      </c>
      <c r="E42" s="111">
        <v>2917</v>
      </c>
      <c r="F42" s="111">
        <v>6439282</v>
      </c>
      <c r="G42" s="112">
        <v>1.4833333333333334</v>
      </c>
      <c r="H42" s="111">
        <v>4340247.1954022981</v>
      </c>
      <c r="I42" s="111">
        <v>663707</v>
      </c>
      <c r="J42" s="63">
        <v>0</v>
      </c>
      <c r="K42" s="113">
        <v>1.65</v>
      </c>
      <c r="L42" s="111">
        <v>7161407.8724137917</v>
      </c>
      <c r="M42" s="111">
        <v>689707.6791666667</v>
      </c>
      <c r="N42" s="111">
        <v>7851115.5515804589</v>
      </c>
      <c r="O42" s="114">
        <f t="shared" si="0"/>
        <v>2691.5034458623445</v>
      </c>
      <c r="P42" s="114">
        <f t="shared" si="1"/>
        <v>2429.6520503245629</v>
      </c>
      <c r="Q42" s="114">
        <f t="shared" si="2"/>
        <v>110.7773207897321</v>
      </c>
      <c r="R42" s="115">
        <v>-282613.59268997004</v>
      </c>
      <c r="S42" s="116">
        <v>-96.885016348978411</v>
      </c>
      <c r="T42" s="117">
        <v>106.78971209753118</v>
      </c>
      <c r="U42" s="115">
        <v>0</v>
      </c>
      <c r="V42" s="116">
        <v>0</v>
      </c>
      <c r="W42" s="118">
        <v>106.78971209753118</v>
      </c>
      <c r="X42" s="119">
        <v>0</v>
      </c>
      <c r="Y42" s="120">
        <v>0</v>
      </c>
      <c r="Z42" s="121">
        <v>0</v>
      </c>
      <c r="AA42" s="122">
        <v>0</v>
      </c>
      <c r="AB42" s="123">
        <v>106.78971209753118</v>
      </c>
      <c r="AC42" s="115">
        <v>-282613.59268997004</v>
      </c>
      <c r="AD42" s="116">
        <v>-96.885016348978411</v>
      </c>
      <c r="AE42" s="118">
        <v>106.78971209753118</v>
      </c>
      <c r="AF42" s="124"/>
      <c r="AG42" s="125">
        <v>0</v>
      </c>
      <c r="AH42" s="124"/>
      <c r="AI42" s="115">
        <v>0</v>
      </c>
      <c r="AJ42" s="116">
        <v>110.77732078973202</v>
      </c>
      <c r="AK42" s="116">
        <v>0</v>
      </c>
      <c r="AL42" s="126">
        <v>0</v>
      </c>
      <c r="AM42" s="127">
        <v>0</v>
      </c>
      <c r="AN42" s="128"/>
      <c r="AO42" s="129">
        <v>29134.695119572814</v>
      </c>
      <c r="AP42" s="128"/>
      <c r="AQ42" s="129">
        <v>434024.71954022982</v>
      </c>
      <c r="AR42" s="128"/>
      <c r="AS42" s="230"/>
      <c r="AT42" s="194">
        <v>-1458732.3468371276</v>
      </c>
      <c r="AU42" s="194">
        <v>-638464.55011631828</v>
      </c>
      <c r="AV42" s="194">
        <v>-12497.615172000862</v>
      </c>
      <c r="AW42" s="194">
        <v>-254799.95</v>
      </c>
      <c r="AX42" s="195">
        <v>-559490.16889299999</v>
      </c>
    </row>
    <row r="43" spans="1:50">
      <c r="A43" s="57">
        <v>359</v>
      </c>
      <c r="B43" s="58">
        <v>2109</v>
      </c>
      <c r="C43" s="60">
        <v>351</v>
      </c>
      <c r="D43" s="59" t="s">
        <v>80</v>
      </c>
      <c r="E43" s="111">
        <v>4907.666666666667</v>
      </c>
      <c r="F43" s="111">
        <v>11233882</v>
      </c>
      <c r="G43" s="112">
        <v>1.7</v>
      </c>
      <c r="H43" s="111">
        <v>6608165.8823529407</v>
      </c>
      <c r="I43" s="111">
        <v>1168640.6666666667</v>
      </c>
      <c r="J43" s="63">
        <v>0</v>
      </c>
      <c r="K43" s="113">
        <v>1.65</v>
      </c>
      <c r="L43" s="111">
        <v>10903473.705882354</v>
      </c>
      <c r="M43" s="111">
        <v>1100561.59375</v>
      </c>
      <c r="N43" s="111">
        <v>12004035.299632354</v>
      </c>
      <c r="O43" s="114">
        <f t="shared" si="0"/>
        <v>2445.9760849621043</v>
      </c>
      <c r="P43" s="114">
        <f t="shared" si="1"/>
        <v>2429.6520503245629</v>
      </c>
      <c r="Q43" s="114">
        <f t="shared" si="2"/>
        <v>100.67186717683961</v>
      </c>
      <c r="R43" s="115">
        <v>-29641.780642781257</v>
      </c>
      <c r="S43" s="116">
        <v>-6.0398928158896803</v>
      </c>
      <c r="T43" s="117">
        <v>100.42327632140891</v>
      </c>
      <c r="U43" s="115">
        <v>0</v>
      </c>
      <c r="V43" s="116">
        <v>0</v>
      </c>
      <c r="W43" s="118">
        <v>100.42327632140891</v>
      </c>
      <c r="X43" s="119">
        <v>0</v>
      </c>
      <c r="Y43" s="120">
        <v>0</v>
      </c>
      <c r="Z43" s="121">
        <v>0</v>
      </c>
      <c r="AA43" s="122">
        <v>0</v>
      </c>
      <c r="AB43" s="123">
        <v>100.42327632140891</v>
      </c>
      <c r="AC43" s="115">
        <v>-29641.780642781257</v>
      </c>
      <c r="AD43" s="116">
        <v>-6.0398928158896803</v>
      </c>
      <c r="AE43" s="118">
        <v>100.42327632140891</v>
      </c>
      <c r="AF43" s="124"/>
      <c r="AG43" s="125">
        <v>0</v>
      </c>
      <c r="AH43" s="124"/>
      <c r="AI43" s="115">
        <v>0</v>
      </c>
      <c r="AJ43" s="116">
        <v>100.67186717683954</v>
      </c>
      <c r="AK43" s="116">
        <v>0</v>
      </c>
      <c r="AL43" s="126">
        <v>0</v>
      </c>
      <c r="AM43" s="127">
        <v>0</v>
      </c>
      <c r="AN43" s="128"/>
      <c r="AO43" s="129">
        <v>30321.0376208417</v>
      </c>
      <c r="AP43" s="128"/>
      <c r="AQ43" s="129">
        <v>660816.5882352941</v>
      </c>
      <c r="AR43" s="128"/>
      <c r="AS43" s="230"/>
      <c r="AT43" s="194">
        <v>-2468210.3281436516</v>
      </c>
      <c r="AU43" s="194">
        <v>-1080297.4241076712</v>
      </c>
      <c r="AV43" s="194">
        <v>-21146.266422061781</v>
      </c>
      <c r="AW43" s="194">
        <v>-465986.26</v>
      </c>
      <c r="AX43" s="195">
        <v>-946670.86552899994</v>
      </c>
    </row>
    <row r="44" spans="1:50">
      <c r="A44" s="57">
        <v>360</v>
      </c>
      <c r="B44" s="58">
        <v>2110</v>
      </c>
      <c r="C44" s="60">
        <v>351</v>
      </c>
      <c r="D44" s="59" t="s">
        <v>81</v>
      </c>
      <c r="E44" s="111">
        <v>8918</v>
      </c>
      <c r="F44" s="111">
        <v>21866390.666666668</v>
      </c>
      <c r="G44" s="112">
        <v>1.54</v>
      </c>
      <c r="H44" s="111">
        <v>14198954.978354977</v>
      </c>
      <c r="I44" s="111">
        <v>1539666.3333333333</v>
      </c>
      <c r="J44" s="63">
        <v>0</v>
      </c>
      <c r="K44" s="113">
        <v>1.65</v>
      </c>
      <c r="L44" s="111">
        <v>23428275.714285713</v>
      </c>
      <c r="M44" s="111">
        <v>1893115.2791666668</v>
      </c>
      <c r="N44" s="111">
        <v>25321390.993452381</v>
      </c>
      <c r="O44" s="114">
        <f t="shared" si="0"/>
        <v>2839.3575906540009</v>
      </c>
      <c r="P44" s="114">
        <f t="shared" si="1"/>
        <v>2429.6520503245629</v>
      </c>
      <c r="Q44" s="114">
        <f t="shared" si="2"/>
        <v>116.8627248611466</v>
      </c>
      <c r="R44" s="115">
        <v>-1351888.9832034283</v>
      </c>
      <c r="S44" s="116">
        <v>-151.59104992189148</v>
      </c>
      <c r="T44" s="117">
        <v>110.62351666252228</v>
      </c>
      <c r="U44" s="115">
        <v>0</v>
      </c>
      <c r="V44" s="116">
        <v>0</v>
      </c>
      <c r="W44" s="118">
        <v>110.62351666252228</v>
      </c>
      <c r="X44" s="119">
        <v>0</v>
      </c>
      <c r="Y44" s="120">
        <v>0</v>
      </c>
      <c r="Z44" s="121">
        <v>0</v>
      </c>
      <c r="AA44" s="122">
        <v>0</v>
      </c>
      <c r="AB44" s="123">
        <v>110.62351666252228</v>
      </c>
      <c r="AC44" s="115">
        <v>-1351888.9832034283</v>
      </c>
      <c r="AD44" s="116">
        <v>-151.59104992189148</v>
      </c>
      <c r="AE44" s="118">
        <v>110.62351666252228</v>
      </c>
      <c r="AF44" s="124"/>
      <c r="AG44" s="125">
        <v>0</v>
      </c>
      <c r="AH44" s="124"/>
      <c r="AI44" s="115">
        <v>0</v>
      </c>
      <c r="AJ44" s="116">
        <v>116.86272486114652</v>
      </c>
      <c r="AK44" s="116">
        <v>0</v>
      </c>
      <c r="AL44" s="126">
        <v>0</v>
      </c>
      <c r="AM44" s="127">
        <v>0</v>
      </c>
      <c r="AN44" s="128"/>
      <c r="AO44" s="129">
        <v>80232.636825469235</v>
      </c>
      <c r="AP44" s="128"/>
      <c r="AQ44" s="129">
        <v>1419895.4978354976</v>
      </c>
      <c r="AR44" s="128"/>
      <c r="AS44" s="230"/>
      <c r="AT44" s="194">
        <v>-4373263.9325753832</v>
      </c>
      <c r="AU44" s="194">
        <v>-1914109.8744438954</v>
      </c>
      <c r="AV44" s="194">
        <v>-37467.716262975773</v>
      </c>
      <c r="AW44" s="194">
        <v>-846494.73</v>
      </c>
      <c r="AX44" s="195">
        <v>-1677345.526446</v>
      </c>
    </row>
    <row r="45" spans="1:50">
      <c r="A45" s="57">
        <v>361</v>
      </c>
      <c r="B45" s="58">
        <v>2111</v>
      </c>
      <c r="C45" s="60">
        <v>351</v>
      </c>
      <c r="D45" s="59" t="s">
        <v>82</v>
      </c>
      <c r="E45" s="111">
        <v>9971.3333333333339</v>
      </c>
      <c r="F45" s="111">
        <v>20010973.333333332</v>
      </c>
      <c r="G45" s="112">
        <v>1.3999999999999997</v>
      </c>
      <c r="H45" s="111">
        <v>14293552.380952382</v>
      </c>
      <c r="I45" s="111">
        <v>1757559.3333333333</v>
      </c>
      <c r="J45" s="63">
        <v>0</v>
      </c>
      <c r="K45" s="113">
        <v>1.65</v>
      </c>
      <c r="L45" s="111">
        <v>23584361.428571433</v>
      </c>
      <c r="M45" s="111">
        <v>2149266.6783333332</v>
      </c>
      <c r="N45" s="111">
        <v>25733628.106904764</v>
      </c>
      <c r="O45" s="114">
        <f t="shared" si="0"/>
        <v>2580.7609922014535</v>
      </c>
      <c r="P45" s="114">
        <f t="shared" si="1"/>
        <v>2429.6520503245629</v>
      </c>
      <c r="Q45" s="114">
        <f t="shared" si="2"/>
        <v>106.21936552012478</v>
      </c>
      <c r="R45" s="115">
        <v>-557500.32276764745</v>
      </c>
      <c r="S45" s="116">
        <v>-55.910308494448827</v>
      </c>
      <c r="T45" s="117">
        <v>103.91820027767858</v>
      </c>
      <c r="U45" s="115">
        <v>0</v>
      </c>
      <c r="V45" s="116">
        <v>0</v>
      </c>
      <c r="W45" s="118">
        <v>103.91820027767858</v>
      </c>
      <c r="X45" s="119">
        <v>0</v>
      </c>
      <c r="Y45" s="120">
        <v>0</v>
      </c>
      <c r="Z45" s="121">
        <v>0</v>
      </c>
      <c r="AA45" s="122">
        <v>0</v>
      </c>
      <c r="AB45" s="123">
        <v>103.91820027767858</v>
      </c>
      <c r="AC45" s="115">
        <v>-557500.32276764745</v>
      </c>
      <c r="AD45" s="116">
        <v>-55.910308494448827</v>
      </c>
      <c r="AE45" s="118">
        <v>103.91820027767858</v>
      </c>
      <c r="AF45" s="124"/>
      <c r="AG45" s="125">
        <v>0</v>
      </c>
      <c r="AH45" s="124"/>
      <c r="AI45" s="115">
        <v>0</v>
      </c>
      <c r="AJ45" s="116">
        <v>106.2193655201247</v>
      </c>
      <c r="AK45" s="116">
        <v>0</v>
      </c>
      <c r="AL45" s="126">
        <v>0</v>
      </c>
      <c r="AM45" s="127">
        <v>0</v>
      </c>
      <c r="AN45" s="128"/>
      <c r="AO45" s="129">
        <v>149474.19824846933</v>
      </c>
      <c r="AP45" s="128"/>
      <c r="AQ45" s="129">
        <v>1429355.2380952381</v>
      </c>
      <c r="AR45" s="128"/>
      <c r="AS45" s="230"/>
      <c r="AT45" s="194">
        <v>-4902689.9150233082</v>
      </c>
      <c r="AU45" s="194">
        <v>-2145831.425307157</v>
      </c>
      <c r="AV45" s="194">
        <v>-42003.546434315227</v>
      </c>
      <c r="AW45" s="194">
        <v>-1192531.6499999999</v>
      </c>
      <c r="AX45" s="195">
        <v>-1880404.458386</v>
      </c>
    </row>
    <row r="46" spans="1:50">
      <c r="A46" s="57">
        <v>362</v>
      </c>
      <c r="B46" s="58">
        <v>2113</v>
      </c>
      <c r="C46" s="60">
        <v>351</v>
      </c>
      <c r="D46" s="59" t="s">
        <v>84</v>
      </c>
      <c r="E46" s="111">
        <v>11053.666666666666</v>
      </c>
      <c r="F46" s="111">
        <v>27109600.333333332</v>
      </c>
      <c r="G46" s="112">
        <v>1.1399999999999999</v>
      </c>
      <c r="H46" s="111">
        <v>23850402.630090714</v>
      </c>
      <c r="I46" s="111">
        <v>2315536</v>
      </c>
      <c r="J46" s="63">
        <v>0</v>
      </c>
      <c r="K46" s="113">
        <v>1.65</v>
      </c>
      <c r="L46" s="111">
        <v>39353164.339649677</v>
      </c>
      <c r="M46" s="111">
        <v>2631270.094583333</v>
      </c>
      <c r="N46" s="111">
        <v>41984434.43423301</v>
      </c>
      <c r="O46" s="114">
        <f t="shared" si="0"/>
        <v>3798.2359790928813</v>
      </c>
      <c r="P46" s="114">
        <f t="shared" si="1"/>
        <v>2429.6520503245629</v>
      </c>
      <c r="Q46" s="114">
        <f t="shared" si="2"/>
        <v>156.32839190226838</v>
      </c>
      <c r="R46" s="115">
        <v>-5597312.1049659578</v>
      </c>
      <c r="S46" s="116">
        <v>-506.37605364427714</v>
      </c>
      <c r="T46" s="117">
        <v>135.48688689842902</v>
      </c>
      <c r="U46" s="115">
        <v>0</v>
      </c>
      <c r="V46" s="116">
        <v>0</v>
      </c>
      <c r="W46" s="118">
        <v>135.48688689842902</v>
      </c>
      <c r="X46" s="119">
        <v>0</v>
      </c>
      <c r="Y46" s="120">
        <v>0</v>
      </c>
      <c r="Z46" s="121">
        <v>0</v>
      </c>
      <c r="AA46" s="122">
        <v>0</v>
      </c>
      <c r="AB46" s="123">
        <v>135.48688689842902</v>
      </c>
      <c r="AC46" s="115">
        <v>-5597312.1049659578</v>
      </c>
      <c r="AD46" s="116">
        <v>-506.37605364427714</v>
      </c>
      <c r="AE46" s="118">
        <v>135.48688689842902</v>
      </c>
      <c r="AF46" s="124"/>
      <c r="AG46" s="125">
        <v>0</v>
      </c>
      <c r="AH46" s="124"/>
      <c r="AI46" s="115">
        <v>0</v>
      </c>
      <c r="AJ46" s="116">
        <v>156.32839190226824</v>
      </c>
      <c r="AK46" s="116">
        <v>0</v>
      </c>
      <c r="AL46" s="126">
        <v>0</v>
      </c>
      <c r="AM46" s="127">
        <v>0</v>
      </c>
      <c r="AN46" s="128"/>
      <c r="AO46" s="129">
        <v>164547.64908440207</v>
      </c>
      <c r="AP46" s="128"/>
      <c r="AQ46" s="129">
        <v>2385040.2630090714</v>
      </c>
      <c r="AR46" s="128"/>
      <c r="AS46" s="230"/>
      <c r="AT46" s="194">
        <v>-5417939.2091139024</v>
      </c>
      <c r="AU46" s="194">
        <v>-2371348.059295964</v>
      </c>
      <c r="AV46" s="194">
        <v>-46417.91854935843</v>
      </c>
      <c r="AW46" s="194">
        <v>-1333961.46</v>
      </c>
      <c r="AX46" s="195">
        <v>-2078025.985871</v>
      </c>
    </row>
    <row r="47" spans="1:50">
      <c r="A47" s="57">
        <v>363</v>
      </c>
      <c r="B47" s="58">
        <v>2114</v>
      </c>
      <c r="C47" s="60">
        <v>351</v>
      </c>
      <c r="D47" s="59" t="s">
        <v>85</v>
      </c>
      <c r="E47" s="111">
        <v>15880</v>
      </c>
      <c r="F47" s="111">
        <v>34397256.666666664</v>
      </c>
      <c r="G47" s="112">
        <v>1.6900000000000002</v>
      </c>
      <c r="H47" s="111">
        <v>20353406.311637081</v>
      </c>
      <c r="I47" s="111">
        <v>3529567</v>
      </c>
      <c r="J47" s="63">
        <v>0</v>
      </c>
      <c r="K47" s="113">
        <v>1.65</v>
      </c>
      <c r="L47" s="111">
        <v>33583120.414201178</v>
      </c>
      <c r="M47" s="111">
        <v>2895870.8295833338</v>
      </c>
      <c r="N47" s="111">
        <v>36478991.243784517</v>
      </c>
      <c r="O47" s="114">
        <f t="shared" si="0"/>
        <v>2297.1656954524256</v>
      </c>
      <c r="P47" s="114">
        <f t="shared" si="1"/>
        <v>2429.6520503245629</v>
      </c>
      <c r="Q47" s="114">
        <f t="shared" si="2"/>
        <v>94.547105835403912</v>
      </c>
      <c r="R47" s="115">
        <v>778436.82668674062</v>
      </c>
      <c r="S47" s="116">
        <v>49.019951302691474</v>
      </c>
      <c r="T47" s="117">
        <v>96.564676676304416</v>
      </c>
      <c r="U47" s="115">
        <v>0</v>
      </c>
      <c r="V47" s="116">
        <v>0</v>
      </c>
      <c r="W47" s="118">
        <v>96.564676676304416</v>
      </c>
      <c r="X47" s="119">
        <v>0</v>
      </c>
      <c r="Y47" s="120">
        <v>0</v>
      </c>
      <c r="Z47" s="121">
        <v>0</v>
      </c>
      <c r="AA47" s="122">
        <v>0</v>
      </c>
      <c r="AB47" s="123">
        <v>96.564676676304416</v>
      </c>
      <c r="AC47" s="115">
        <v>778436.82668674062</v>
      </c>
      <c r="AD47" s="116">
        <v>49.019951302691474</v>
      </c>
      <c r="AE47" s="118">
        <v>96.564676676304416</v>
      </c>
      <c r="AF47" s="124"/>
      <c r="AG47" s="125">
        <v>0</v>
      </c>
      <c r="AH47" s="124"/>
      <c r="AI47" s="115">
        <v>0</v>
      </c>
      <c r="AJ47" s="116">
        <v>94.547105835403841</v>
      </c>
      <c r="AK47" s="116">
        <v>0</v>
      </c>
      <c r="AL47" s="126">
        <v>0</v>
      </c>
      <c r="AM47" s="127">
        <v>0</v>
      </c>
      <c r="AN47" s="128"/>
      <c r="AO47" s="129">
        <v>341667.23997061269</v>
      </c>
      <c r="AP47" s="128"/>
      <c r="AQ47" s="129">
        <v>2035340.6311637082</v>
      </c>
      <c r="AR47" s="128"/>
      <c r="AS47" s="230"/>
      <c r="AT47" s="194">
        <v>-7918902.5758762164</v>
      </c>
      <c r="AU47" s="194">
        <v>-3465980.9810101343</v>
      </c>
      <c r="AV47" s="194">
        <v>-67844.794963552937</v>
      </c>
      <c r="AW47" s="194">
        <v>-1888842.81</v>
      </c>
      <c r="AX47" s="195">
        <v>-3037259.130661</v>
      </c>
    </row>
    <row r="48" spans="1:50">
      <c r="A48" s="57">
        <v>371</v>
      </c>
      <c r="B48" s="58">
        <v>5201</v>
      </c>
      <c r="C48" s="60">
        <v>371</v>
      </c>
      <c r="D48" s="105" t="s">
        <v>261</v>
      </c>
      <c r="E48" s="111">
        <v>52440</v>
      </c>
      <c r="F48" s="111">
        <v>109113313.33333333</v>
      </c>
      <c r="G48" s="112">
        <v>1.53</v>
      </c>
      <c r="H48" s="111">
        <v>71315891.067538127</v>
      </c>
      <c r="I48" s="111">
        <v>11098382.333333334</v>
      </c>
      <c r="J48" s="63">
        <v>4649000</v>
      </c>
      <c r="K48" s="113">
        <v>1.65</v>
      </c>
      <c r="L48" s="111">
        <v>112657592.81045751</v>
      </c>
      <c r="M48" s="111">
        <v>8978598.270833334</v>
      </c>
      <c r="N48" s="111">
        <v>121636191.08129084</v>
      </c>
      <c r="O48" s="114">
        <f t="shared" si="0"/>
        <v>2319.5307223739674</v>
      </c>
      <c r="P48" s="114">
        <f t="shared" si="1"/>
        <v>2429.6520503245629</v>
      </c>
      <c r="Q48" s="114">
        <f t="shared" si="2"/>
        <v>95.467609119755025</v>
      </c>
      <c r="R48" s="115">
        <v>2136662.1019598502</v>
      </c>
      <c r="S48" s="116">
        <v>40.744891341721015</v>
      </c>
      <c r="T48" s="117">
        <v>97.144593745445633</v>
      </c>
      <c r="U48" s="115">
        <v>0</v>
      </c>
      <c r="V48" s="116">
        <v>0</v>
      </c>
      <c r="W48" s="118">
        <v>97.144593745445633</v>
      </c>
      <c r="X48" s="119">
        <v>0</v>
      </c>
      <c r="Y48" s="120">
        <v>0</v>
      </c>
      <c r="Z48" s="121">
        <v>0</v>
      </c>
      <c r="AA48" s="122">
        <v>0</v>
      </c>
      <c r="AB48" s="123">
        <v>97.144593745445633</v>
      </c>
      <c r="AC48" s="115">
        <v>2136662.1019598502</v>
      </c>
      <c r="AD48" s="116">
        <v>40.744891341721015</v>
      </c>
      <c r="AE48" s="118">
        <v>97.144593745445633</v>
      </c>
      <c r="AF48" s="124"/>
      <c r="AG48" s="125">
        <v>18595000</v>
      </c>
      <c r="AH48" s="124"/>
      <c r="AI48" s="115">
        <v>0</v>
      </c>
      <c r="AJ48" s="116">
        <v>95.467609119754954</v>
      </c>
      <c r="AK48" s="116">
        <v>0</v>
      </c>
      <c r="AL48" s="126">
        <v>0</v>
      </c>
      <c r="AM48" s="127">
        <v>0</v>
      </c>
      <c r="AN48" s="128"/>
      <c r="AO48" s="129">
        <v>1328865.368584909</v>
      </c>
      <c r="AP48" s="128"/>
      <c r="AQ48" s="129">
        <v>7131589.1067538122</v>
      </c>
      <c r="AR48" s="128"/>
      <c r="AS48" s="230"/>
      <c r="AT48" s="194">
        <v>-25927207.600268342</v>
      </c>
      <c r="AU48" s="194">
        <v>-11347937.112774523</v>
      </c>
      <c r="AV48" s="194">
        <v>-222130.03213049925</v>
      </c>
      <c r="AW48" s="194">
        <v>-9893318.1500000004</v>
      </c>
      <c r="AX48" s="195">
        <v>-9944262.7639290001</v>
      </c>
    </row>
    <row r="49" spans="1:50">
      <c r="A49" s="57">
        <v>372</v>
      </c>
      <c r="B49" s="58">
        <v>5202</v>
      </c>
      <c r="C49" s="60">
        <v>371</v>
      </c>
      <c r="D49" s="59" t="s">
        <v>262</v>
      </c>
      <c r="E49" s="111">
        <v>2486.6666666666665</v>
      </c>
      <c r="F49" s="111">
        <v>6300501.666666667</v>
      </c>
      <c r="G49" s="112">
        <v>1.39</v>
      </c>
      <c r="H49" s="111">
        <v>4537385.039836348</v>
      </c>
      <c r="I49" s="111">
        <v>491003.33333333331</v>
      </c>
      <c r="J49" s="63">
        <v>0</v>
      </c>
      <c r="K49" s="113">
        <v>1.65</v>
      </c>
      <c r="L49" s="111">
        <v>7486685.3157299729</v>
      </c>
      <c r="M49" s="111">
        <v>613754.00416666665</v>
      </c>
      <c r="N49" s="111">
        <v>8100439.3198966412</v>
      </c>
      <c r="O49" s="114">
        <f t="shared" si="0"/>
        <v>3257.5493243552178</v>
      </c>
      <c r="P49" s="114">
        <f t="shared" si="1"/>
        <v>2429.6520503245629</v>
      </c>
      <c r="Q49" s="114">
        <f t="shared" si="2"/>
        <v>134.07472579952596</v>
      </c>
      <c r="R49" s="115">
        <v>-761720.68525980308</v>
      </c>
      <c r="S49" s="116">
        <v>-306.32199139134173</v>
      </c>
      <c r="T49" s="117">
        <v>121.46707725370128</v>
      </c>
      <c r="U49" s="115">
        <v>0</v>
      </c>
      <c r="V49" s="116">
        <v>0</v>
      </c>
      <c r="W49" s="118">
        <v>121.46707725370128</v>
      </c>
      <c r="X49" s="119">
        <v>0</v>
      </c>
      <c r="Y49" s="120">
        <v>0</v>
      </c>
      <c r="Z49" s="121">
        <v>0</v>
      </c>
      <c r="AA49" s="122">
        <v>0</v>
      </c>
      <c r="AB49" s="123">
        <v>121.46707725370128</v>
      </c>
      <c r="AC49" s="115">
        <v>-761720.68525980308</v>
      </c>
      <c r="AD49" s="116">
        <v>-306.32199139134173</v>
      </c>
      <c r="AE49" s="118">
        <v>121.46707725370128</v>
      </c>
      <c r="AF49" s="124"/>
      <c r="AG49" s="125">
        <v>0</v>
      </c>
      <c r="AH49" s="124"/>
      <c r="AI49" s="115">
        <v>0</v>
      </c>
      <c r="AJ49" s="116">
        <v>134.07472579952585</v>
      </c>
      <c r="AK49" s="116">
        <v>0</v>
      </c>
      <c r="AL49" s="126">
        <v>0</v>
      </c>
      <c r="AM49" s="127">
        <v>0</v>
      </c>
      <c r="AN49" s="128"/>
      <c r="AO49" s="129">
        <v>21926.468873891205</v>
      </c>
      <c r="AP49" s="128"/>
      <c r="AQ49" s="129">
        <v>453738.50398363482</v>
      </c>
      <c r="AR49" s="128"/>
      <c r="AS49" s="230"/>
      <c r="AT49" s="194">
        <v>-1231905.3331198262</v>
      </c>
      <c r="AU49" s="194">
        <v>-539185.88012504089</v>
      </c>
      <c r="AV49" s="194">
        <v>-10554.286271260782</v>
      </c>
      <c r="AW49" s="194">
        <v>-137582.34</v>
      </c>
      <c r="AX49" s="195">
        <v>-472491.69759</v>
      </c>
    </row>
    <row r="50" spans="1:50">
      <c r="A50" s="57">
        <v>381</v>
      </c>
      <c r="B50" s="58">
        <v>5301</v>
      </c>
      <c r="C50" s="60"/>
      <c r="D50" s="59" t="s">
        <v>263</v>
      </c>
      <c r="E50" s="111">
        <v>1527.3333333333333</v>
      </c>
      <c r="F50" s="111">
        <v>2852733.3333333335</v>
      </c>
      <c r="G50" s="112">
        <v>1.82</v>
      </c>
      <c r="H50" s="111">
        <v>1567435.8974358973</v>
      </c>
      <c r="I50" s="111">
        <v>198851</v>
      </c>
      <c r="J50" s="63">
        <v>0</v>
      </c>
      <c r="K50" s="113">
        <v>1.65</v>
      </c>
      <c r="L50" s="111">
        <v>2586269.2307692305</v>
      </c>
      <c r="M50" s="111">
        <v>309393.46541666664</v>
      </c>
      <c r="N50" s="111">
        <v>2895662.6961858966</v>
      </c>
      <c r="O50" s="114">
        <f t="shared" si="0"/>
        <v>1895.894388598361</v>
      </c>
      <c r="P50" s="114">
        <f t="shared" si="1"/>
        <v>2429.6520503245629</v>
      </c>
      <c r="Q50" s="114">
        <f t="shared" si="2"/>
        <v>78.031518477927719</v>
      </c>
      <c r="R50" s="115">
        <v>301633.57141030073</v>
      </c>
      <c r="S50" s="116">
        <v>197.49033483869539</v>
      </c>
      <c r="T50" s="117">
        <v>86.159856641094436</v>
      </c>
      <c r="U50" s="115">
        <v>0</v>
      </c>
      <c r="V50" s="116">
        <v>0</v>
      </c>
      <c r="W50" s="118">
        <v>86.159856641094436</v>
      </c>
      <c r="X50" s="119">
        <v>0</v>
      </c>
      <c r="Y50" s="120">
        <v>0</v>
      </c>
      <c r="Z50" s="121">
        <v>0</v>
      </c>
      <c r="AA50" s="122">
        <v>0</v>
      </c>
      <c r="AB50" s="123">
        <v>86.159856641094436</v>
      </c>
      <c r="AC50" s="115">
        <v>301633.57141030073</v>
      </c>
      <c r="AD50" s="116">
        <v>197.49033483869539</v>
      </c>
      <c r="AE50" s="118">
        <v>86.159856641094436</v>
      </c>
      <c r="AF50" s="124"/>
      <c r="AG50" s="125">
        <v>0</v>
      </c>
      <c r="AH50" s="124"/>
      <c r="AI50" s="115">
        <v>0</v>
      </c>
      <c r="AJ50" s="116">
        <v>78.031518477927662</v>
      </c>
      <c r="AK50" s="116">
        <v>0</v>
      </c>
      <c r="AL50" s="126">
        <v>0</v>
      </c>
      <c r="AM50" s="127">
        <v>0</v>
      </c>
      <c r="AN50" s="128"/>
      <c r="AO50" s="129">
        <v>11496.465244888688</v>
      </c>
      <c r="AP50" s="128"/>
      <c r="AQ50" s="129">
        <v>156743.58974358972</v>
      </c>
      <c r="AR50" s="128"/>
      <c r="AS50" s="230"/>
      <c r="AT50" s="194">
        <v>-754297.59087456029</v>
      </c>
      <c r="AU50" s="194">
        <v>-330144.37025116594</v>
      </c>
      <c r="AV50" s="194">
        <v>-6462.4062367283277</v>
      </c>
      <c r="AW50" s="194">
        <v>-118734.43</v>
      </c>
      <c r="AX50" s="195">
        <v>-289307.41642099997</v>
      </c>
    </row>
    <row r="51" spans="1:50">
      <c r="A51" s="57">
        <v>382</v>
      </c>
      <c r="B51" s="58">
        <v>5302</v>
      </c>
      <c r="C51" s="60"/>
      <c r="D51" s="59" t="s">
        <v>264</v>
      </c>
      <c r="E51" s="111">
        <v>774</v>
      </c>
      <c r="F51" s="111">
        <v>1218453</v>
      </c>
      <c r="G51" s="112">
        <v>1.3999999999999997</v>
      </c>
      <c r="H51" s="111">
        <v>870323.57142857148</v>
      </c>
      <c r="I51" s="111">
        <v>182075</v>
      </c>
      <c r="J51" s="63">
        <v>0</v>
      </c>
      <c r="K51" s="113">
        <v>1.65</v>
      </c>
      <c r="L51" s="111">
        <v>1436033.892857143</v>
      </c>
      <c r="M51" s="111">
        <v>186864.77916666667</v>
      </c>
      <c r="N51" s="111">
        <v>1622898.6720238097</v>
      </c>
      <c r="O51" s="114">
        <f t="shared" si="0"/>
        <v>2096.7683101082812</v>
      </c>
      <c r="P51" s="114">
        <f t="shared" si="1"/>
        <v>2429.6520503245629</v>
      </c>
      <c r="Q51" s="114">
        <f t="shared" si="2"/>
        <v>86.299118831776184</v>
      </c>
      <c r="R51" s="115">
        <v>95331.245523139252</v>
      </c>
      <c r="S51" s="116">
        <v>123.16698388002487</v>
      </c>
      <c r="T51" s="117">
        <v>91.368444864018954</v>
      </c>
      <c r="U51" s="115">
        <v>0</v>
      </c>
      <c r="V51" s="116">
        <v>0</v>
      </c>
      <c r="W51" s="118">
        <v>91.368444864018954</v>
      </c>
      <c r="X51" s="119">
        <v>0</v>
      </c>
      <c r="Y51" s="120">
        <v>0</v>
      </c>
      <c r="Z51" s="121">
        <v>0</v>
      </c>
      <c r="AA51" s="122">
        <v>0</v>
      </c>
      <c r="AB51" s="123">
        <v>91.368444864018954</v>
      </c>
      <c r="AC51" s="115">
        <v>95331.245523139252</v>
      </c>
      <c r="AD51" s="116">
        <v>123.16698388002487</v>
      </c>
      <c r="AE51" s="118">
        <v>91.368444864018954</v>
      </c>
      <c r="AF51" s="124"/>
      <c r="AG51" s="125">
        <v>0</v>
      </c>
      <c r="AH51" s="124"/>
      <c r="AI51" s="115">
        <v>0</v>
      </c>
      <c r="AJ51" s="116">
        <v>86.299118831776127</v>
      </c>
      <c r="AK51" s="116">
        <v>0</v>
      </c>
      <c r="AL51" s="126">
        <v>0</v>
      </c>
      <c r="AM51" s="127">
        <v>0</v>
      </c>
      <c r="AN51" s="128"/>
      <c r="AO51" s="129">
        <v>5784.6924740063723</v>
      </c>
      <c r="AP51" s="128"/>
      <c r="AQ51" s="129">
        <v>87032.357142857145</v>
      </c>
      <c r="AR51" s="128"/>
      <c r="AS51" s="230"/>
      <c r="AT51" s="194">
        <v>-382770.58564794599</v>
      </c>
      <c r="AU51" s="194">
        <v>-167532.75561028058</v>
      </c>
      <c r="AV51" s="194">
        <v>-3279.3675199988857</v>
      </c>
      <c r="AW51" s="194">
        <v>-44478.04</v>
      </c>
      <c r="AX51" s="195">
        <v>-146809.920323</v>
      </c>
    </row>
    <row r="52" spans="1:50">
      <c r="A52" s="57">
        <v>383</v>
      </c>
      <c r="B52" s="58">
        <v>5303</v>
      </c>
      <c r="C52" s="60"/>
      <c r="D52" s="59" t="s">
        <v>265</v>
      </c>
      <c r="E52" s="111">
        <v>3400</v>
      </c>
      <c r="F52" s="111">
        <v>7524596</v>
      </c>
      <c r="G52" s="112">
        <v>1.64</v>
      </c>
      <c r="H52" s="111">
        <v>4588168.2926829271</v>
      </c>
      <c r="I52" s="111">
        <v>563165.33333333337</v>
      </c>
      <c r="J52" s="63">
        <v>0</v>
      </c>
      <c r="K52" s="113">
        <v>1.65</v>
      </c>
      <c r="L52" s="111">
        <v>7570477.6829268299</v>
      </c>
      <c r="M52" s="111">
        <v>695507.44583333342</v>
      </c>
      <c r="N52" s="111">
        <v>8265985.1287601637</v>
      </c>
      <c r="O52" s="114">
        <f t="shared" si="0"/>
        <v>2431.1720966941657</v>
      </c>
      <c r="P52" s="114">
        <f t="shared" si="1"/>
        <v>2429.6520503245629</v>
      </c>
      <c r="Q52" s="114">
        <f t="shared" si="2"/>
        <v>100.06256230678791</v>
      </c>
      <c r="R52" s="115">
        <v>-1912.2183329581626</v>
      </c>
      <c r="S52" s="116">
        <v>-0.56241715675240078</v>
      </c>
      <c r="T52" s="117">
        <v>100.03941425327633</v>
      </c>
      <c r="U52" s="115">
        <v>0</v>
      </c>
      <c r="V52" s="116">
        <v>0</v>
      </c>
      <c r="W52" s="118">
        <v>100.03941425327633</v>
      </c>
      <c r="X52" s="119">
        <v>0</v>
      </c>
      <c r="Y52" s="120">
        <v>0</v>
      </c>
      <c r="Z52" s="121">
        <v>0</v>
      </c>
      <c r="AA52" s="122">
        <v>0</v>
      </c>
      <c r="AB52" s="123">
        <v>100.03941425327633</v>
      </c>
      <c r="AC52" s="115">
        <v>-1912.2183329581626</v>
      </c>
      <c r="AD52" s="116">
        <v>-0.56241715675240078</v>
      </c>
      <c r="AE52" s="118">
        <v>100.03941425327633</v>
      </c>
      <c r="AF52" s="124"/>
      <c r="AG52" s="125">
        <v>0</v>
      </c>
      <c r="AH52" s="124"/>
      <c r="AI52" s="115">
        <v>0</v>
      </c>
      <c r="AJ52" s="116">
        <v>100.06256230678784</v>
      </c>
      <c r="AK52" s="116">
        <v>0</v>
      </c>
      <c r="AL52" s="126">
        <v>0</v>
      </c>
      <c r="AM52" s="127">
        <v>0</v>
      </c>
      <c r="AN52" s="128"/>
      <c r="AO52" s="129">
        <v>42162.657781065966</v>
      </c>
      <c r="AP52" s="128"/>
      <c r="AQ52" s="129">
        <v>458816.8292682927</v>
      </c>
      <c r="AR52" s="128"/>
      <c r="AS52" s="230"/>
      <c r="AT52" s="194">
        <v>-1683603.9552637625</v>
      </c>
      <c r="AU52" s="194">
        <v>-736887.36950422265</v>
      </c>
      <c r="AV52" s="194">
        <v>-14424.191237389736</v>
      </c>
      <c r="AW52" s="194">
        <v>-242410.6</v>
      </c>
      <c r="AX52" s="195">
        <v>-645738.65337299998</v>
      </c>
    </row>
    <row r="53" spans="1:50">
      <c r="A53" s="57">
        <v>385</v>
      </c>
      <c r="B53" s="58">
        <v>5305</v>
      </c>
      <c r="C53" s="60"/>
      <c r="D53" s="59" t="s">
        <v>266</v>
      </c>
      <c r="E53" s="111">
        <v>943.33333333333337</v>
      </c>
      <c r="F53" s="111">
        <v>2232150.3333333335</v>
      </c>
      <c r="G53" s="112">
        <v>1.82</v>
      </c>
      <c r="H53" s="111">
        <v>1223775.6921675773</v>
      </c>
      <c r="I53" s="111">
        <v>182369</v>
      </c>
      <c r="J53" s="63">
        <v>0</v>
      </c>
      <c r="K53" s="113">
        <v>1.65</v>
      </c>
      <c r="L53" s="111">
        <v>2019229.8920765028</v>
      </c>
      <c r="M53" s="111">
        <v>183806.70000000004</v>
      </c>
      <c r="N53" s="111">
        <v>2203036.5920765027</v>
      </c>
      <c r="O53" s="114">
        <f t="shared" si="0"/>
        <v>2335.3744792330417</v>
      </c>
      <c r="P53" s="114">
        <f t="shared" si="1"/>
        <v>2429.6520503245629</v>
      </c>
      <c r="Q53" s="114">
        <f t="shared" si="2"/>
        <v>96.119708948492146</v>
      </c>
      <c r="R53" s="115">
        <v>32906.014896644541</v>
      </c>
      <c r="S53" s="116">
        <v>34.88270130386347</v>
      </c>
      <c r="T53" s="117">
        <v>97.55541663755001</v>
      </c>
      <c r="U53" s="115">
        <v>0</v>
      </c>
      <c r="V53" s="116">
        <v>0</v>
      </c>
      <c r="W53" s="118">
        <v>97.55541663755001</v>
      </c>
      <c r="X53" s="119">
        <v>0</v>
      </c>
      <c r="Y53" s="120">
        <v>0</v>
      </c>
      <c r="Z53" s="121">
        <v>0</v>
      </c>
      <c r="AA53" s="122">
        <v>0</v>
      </c>
      <c r="AB53" s="123">
        <v>97.55541663755001</v>
      </c>
      <c r="AC53" s="115">
        <v>32906.014896644541</v>
      </c>
      <c r="AD53" s="116">
        <v>34.88270130386347</v>
      </c>
      <c r="AE53" s="118">
        <v>97.55541663755001</v>
      </c>
      <c r="AF53" s="124"/>
      <c r="AG53" s="125">
        <v>0</v>
      </c>
      <c r="AH53" s="124"/>
      <c r="AI53" s="115">
        <v>3862.6061760332454</v>
      </c>
      <c r="AJ53" s="116">
        <v>96.119708948492075</v>
      </c>
      <c r="AK53" s="116">
        <v>0</v>
      </c>
      <c r="AL53" s="126">
        <v>0</v>
      </c>
      <c r="AM53" s="127">
        <v>3862.6061760332454</v>
      </c>
      <c r="AN53" s="128"/>
      <c r="AO53" s="129">
        <v>5984.7363631192002</v>
      </c>
      <c r="AP53" s="128"/>
      <c r="AQ53" s="129">
        <v>122377.56921675774</v>
      </c>
      <c r="AR53" s="128"/>
      <c r="AS53" s="230"/>
      <c r="AT53" s="194">
        <v>-473208.08034126658</v>
      </c>
      <c r="AU53" s="194">
        <v>-207115.84601628556</v>
      </c>
      <c r="AV53" s="194">
        <v>-4054.1861549922369</v>
      </c>
      <c r="AW53" s="194">
        <v>-47320.52</v>
      </c>
      <c r="AX53" s="195">
        <v>-181496.81082000001</v>
      </c>
    </row>
    <row r="54" spans="1:50">
      <c r="A54" s="57">
        <v>386</v>
      </c>
      <c r="B54" s="58">
        <v>5306</v>
      </c>
      <c r="C54" s="60"/>
      <c r="D54" s="59" t="s">
        <v>267</v>
      </c>
      <c r="E54" s="111">
        <v>1400</v>
      </c>
      <c r="F54" s="111">
        <v>2445526.6666666665</v>
      </c>
      <c r="G54" s="112">
        <v>1.6666666666666667</v>
      </c>
      <c r="H54" s="111">
        <v>1466083.6805555557</v>
      </c>
      <c r="I54" s="111">
        <v>265916.33333333331</v>
      </c>
      <c r="J54" s="63">
        <v>0</v>
      </c>
      <c r="K54" s="113">
        <v>1.65</v>
      </c>
      <c r="L54" s="111">
        <v>2419038.0729166665</v>
      </c>
      <c r="M54" s="111">
        <v>273646.54166666669</v>
      </c>
      <c r="N54" s="111">
        <v>2692684.6145833335</v>
      </c>
      <c r="O54" s="114">
        <f t="shared" si="0"/>
        <v>1923.3461532738097</v>
      </c>
      <c r="P54" s="114">
        <f t="shared" si="1"/>
        <v>2429.6520503245629</v>
      </c>
      <c r="Q54" s="114">
        <f t="shared" si="2"/>
        <v>79.161382512235917</v>
      </c>
      <c r="R54" s="115">
        <v>262266.45467229112</v>
      </c>
      <c r="S54" s="116">
        <v>187.33318190877938</v>
      </c>
      <c r="T54" s="117">
        <v>86.871670982708594</v>
      </c>
      <c r="U54" s="115">
        <v>0</v>
      </c>
      <c r="V54" s="116">
        <v>0</v>
      </c>
      <c r="W54" s="118">
        <v>86.871670982708594</v>
      </c>
      <c r="X54" s="119">
        <v>0</v>
      </c>
      <c r="Y54" s="120">
        <v>0</v>
      </c>
      <c r="Z54" s="121">
        <v>0</v>
      </c>
      <c r="AA54" s="122">
        <v>0</v>
      </c>
      <c r="AB54" s="123">
        <v>86.871670982708594</v>
      </c>
      <c r="AC54" s="115">
        <v>262266.45467229112</v>
      </c>
      <c r="AD54" s="116">
        <v>187.33318190877938</v>
      </c>
      <c r="AE54" s="118">
        <v>86.871670982708594</v>
      </c>
      <c r="AF54" s="124"/>
      <c r="AG54" s="125">
        <v>0</v>
      </c>
      <c r="AH54" s="124"/>
      <c r="AI54" s="115">
        <v>0</v>
      </c>
      <c r="AJ54" s="116">
        <v>79.161382512235846</v>
      </c>
      <c r="AK54" s="116">
        <v>0</v>
      </c>
      <c r="AL54" s="126">
        <v>0</v>
      </c>
      <c r="AM54" s="127">
        <v>0</v>
      </c>
      <c r="AN54" s="128"/>
      <c r="AO54" s="129">
        <v>13254.430116125915</v>
      </c>
      <c r="AP54" s="128"/>
      <c r="AQ54" s="129">
        <v>146608.36805555556</v>
      </c>
      <c r="AR54" s="128"/>
      <c r="AS54" s="230"/>
      <c r="AT54" s="194">
        <v>-694657.72950923524</v>
      </c>
      <c r="AU54" s="194">
        <v>-304040.926848287</v>
      </c>
      <c r="AV54" s="194">
        <v>-5951.4447585164962</v>
      </c>
      <c r="AW54" s="194">
        <v>-80910.3</v>
      </c>
      <c r="AX54" s="195">
        <v>-266432.818363</v>
      </c>
    </row>
    <row r="55" spans="1:50">
      <c r="A55" s="57">
        <v>387</v>
      </c>
      <c r="B55" s="58">
        <v>5307</v>
      </c>
      <c r="C55" s="60"/>
      <c r="D55" s="59" t="s">
        <v>268</v>
      </c>
      <c r="E55" s="111">
        <v>4662</v>
      </c>
      <c r="F55" s="111">
        <v>11207513.333333334</v>
      </c>
      <c r="G55" s="112">
        <v>1.6000000000000003</v>
      </c>
      <c r="H55" s="111">
        <v>7004695.833333333</v>
      </c>
      <c r="I55" s="111">
        <v>781446</v>
      </c>
      <c r="J55" s="63">
        <v>0</v>
      </c>
      <c r="K55" s="113">
        <v>1.65</v>
      </c>
      <c r="L55" s="111">
        <v>11557748.125</v>
      </c>
      <c r="M55" s="111">
        <v>872268.97499999998</v>
      </c>
      <c r="N55" s="111">
        <v>12430017.1</v>
      </c>
      <c r="O55" s="114">
        <f t="shared" si="0"/>
        <v>2666.2413341913343</v>
      </c>
      <c r="P55" s="114">
        <f t="shared" si="1"/>
        <v>2429.6520503245629</v>
      </c>
      <c r="Q55" s="114">
        <f t="shared" si="2"/>
        <v>109.73757883706709</v>
      </c>
      <c r="R55" s="115">
        <v>-408102.31931314571</v>
      </c>
      <c r="S55" s="116">
        <v>-87.538035030704791</v>
      </c>
      <c r="T55" s="117">
        <v>106.13467466735221</v>
      </c>
      <c r="U55" s="115">
        <v>0</v>
      </c>
      <c r="V55" s="116">
        <v>0</v>
      </c>
      <c r="W55" s="118">
        <v>106.13467466735221</v>
      </c>
      <c r="X55" s="119">
        <v>0</v>
      </c>
      <c r="Y55" s="120">
        <v>0</v>
      </c>
      <c r="Z55" s="121">
        <v>0</v>
      </c>
      <c r="AA55" s="122">
        <v>0</v>
      </c>
      <c r="AB55" s="123">
        <v>106.13467466735221</v>
      </c>
      <c r="AC55" s="115">
        <v>-408102.31931314571</v>
      </c>
      <c r="AD55" s="116">
        <v>-87.538035030704791</v>
      </c>
      <c r="AE55" s="118">
        <v>106.13467466735221</v>
      </c>
      <c r="AF55" s="124"/>
      <c r="AG55" s="125">
        <v>0</v>
      </c>
      <c r="AH55" s="124"/>
      <c r="AI55" s="115">
        <v>0</v>
      </c>
      <c r="AJ55" s="116">
        <v>109.73757883706702</v>
      </c>
      <c r="AK55" s="116">
        <v>0</v>
      </c>
      <c r="AL55" s="126">
        <v>0</v>
      </c>
      <c r="AM55" s="127">
        <v>0</v>
      </c>
      <c r="AN55" s="128"/>
      <c r="AO55" s="129">
        <v>77888.763903381099</v>
      </c>
      <c r="AP55" s="128"/>
      <c r="AQ55" s="129">
        <v>700469.58333333337</v>
      </c>
      <c r="AR55" s="128"/>
      <c r="AS55" s="230"/>
      <c r="AT55" s="194">
        <v>-2316177.56679434</v>
      </c>
      <c r="AU55" s="194">
        <v>-1013755.0396954142</v>
      </c>
      <c r="AV55" s="194">
        <v>-19843.733473505392</v>
      </c>
      <c r="AW55" s="194">
        <v>-294257.40999999997</v>
      </c>
      <c r="AX55" s="195">
        <v>-888359.39015200001</v>
      </c>
    </row>
    <row r="56" spans="1:50">
      <c r="A56" s="57">
        <v>388</v>
      </c>
      <c r="B56" s="58">
        <v>5308</v>
      </c>
      <c r="C56" s="60"/>
      <c r="D56" s="59" t="s">
        <v>269</v>
      </c>
      <c r="E56" s="111">
        <v>1214.3333333333333</v>
      </c>
      <c r="F56" s="111">
        <v>2217367</v>
      </c>
      <c r="G56" s="112">
        <v>1.79</v>
      </c>
      <c r="H56" s="111">
        <v>1238752.5139664805</v>
      </c>
      <c r="I56" s="111">
        <v>176444.33333333334</v>
      </c>
      <c r="J56" s="63">
        <v>0</v>
      </c>
      <c r="K56" s="113">
        <v>1.65</v>
      </c>
      <c r="L56" s="111">
        <v>2043941.6480446926</v>
      </c>
      <c r="M56" s="111">
        <v>215950.46249999999</v>
      </c>
      <c r="N56" s="111">
        <v>2259892.1105446927</v>
      </c>
      <c r="O56" s="114">
        <f t="shared" si="0"/>
        <v>1861.0146394823164</v>
      </c>
      <c r="P56" s="114">
        <f t="shared" si="1"/>
        <v>2429.6520503245629</v>
      </c>
      <c r="Q56" s="114">
        <f t="shared" si="2"/>
        <v>76.59593229547886</v>
      </c>
      <c r="R56" s="115">
        <v>255490.68414945842</v>
      </c>
      <c r="S56" s="116">
        <v>210.39584201163197</v>
      </c>
      <c r="T56" s="117">
        <v>85.255437346151652</v>
      </c>
      <c r="U56" s="115">
        <v>21968</v>
      </c>
      <c r="V56" s="116">
        <v>18.090584682953612</v>
      </c>
      <c r="W56" s="118">
        <v>86.000012466714168</v>
      </c>
      <c r="X56" s="119">
        <v>0</v>
      </c>
      <c r="Y56" s="120">
        <v>0</v>
      </c>
      <c r="Z56" s="121">
        <v>21968</v>
      </c>
      <c r="AA56" s="122">
        <v>18.090584682953612</v>
      </c>
      <c r="AB56" s="123">
        <v>86.000012466714168</v>
      </c>
      <c r="AC56" s="115">
        <v>277458.68414945842</v>
      </c>
      <c r="AD56" s="116">
        <v>228.48642669458559</v>
      </c>
      <c r="AE56" s="118">
        <v>86.000012466714168</v>
      </c>
      <c r="AF56" s="124"/>
      <c r="AG56" s="125">
        <v>0</v>
      </c>
      <c r="AH56" s="124"/>
      <c r="AI56" s="115">
        <v>108874.18884816396</v>
      </c>
      <c r="AJ56" s="116">
        <v>76.595932295478804</v>
      </c>
      <c r="AK56" s="116">
        <v>0</v>
      </c>
      <c r="AL56" s="126">
        <v>0</v>
      </c>
      <c r="AM56" s="127">
        <v>108874.18884816396</v>
      </c>
      <c r="AN56" s="128"/>
      <c r="AO56" s="129">
        <v>7290.7860045294719</v>
      </c>
      <c r="AP56" s="128"/>
      <c r="AQ56" s="129">
        <v>123875.25139664805</v>
      </c>
      <c r="AR56" s="128"/>
      <c r="AS56" s="230"/>
      <c r="AT56" s="194">
        <v>-600798.2755572485</v>
      </c>
      <c r="AU56" s="194">
        <v>-262960.09788637911</v>
      </c>
      <c r="AV56" s="194">
        <v>-5147.3086616585324</v>
      </c>
      <c r="AW56" s="194">
        <v>-68715.56</v>
      </c>
      <c r="AX56" s="195">
        <v>-230433.45092800001</v>
      </c>
    </row>
    <row r="57" spans="1:50">
      <c r="A57" s="57">
        <v>389</v>
      </c>
      <c r="B57" s="58">
        <v>5309</v>
      </c>
      <c r="C57" s="60"/>
      <c r="D57" s="59" t="s">
        <v>270</v>
      </c>
      <c r="E57" s="111">
        <v>52</v>
      </c>
      <c r="F57" s="111">
        <v>99134</v>
      </c>
      <c r="G57" s="112">
        <v>1.2966666666666666</v>
      </c>
      <c r="H57" s="111">
        <v>76136.573140167486</v>
      </c>
      <c r="I57" s="111">
        <v>6910.333333333333</v>
      </c>
      <c r="J57" s="63">
        <v>0</v>
      </c>
      <c r="K57" s="113">
        <v>1.65</v>
      </c>
      <c r="L57" s="111">
        <v>125625.34568127635</v>
      </c>
      <c r="M57" s="111">
        <v>8589.2124999999996</v>
      </c>
      <c r="N57" s="111">
        <v>134214.55818127634</v>
      </c>
      <c r="O57" s="114">
        <f t="shared" si="0"/>
        <v>2581.0491957937757</v>
      </c>
      <c r="P57" s="114">
        <f t="shared" si="1"/>
        <v>2429.6520503245629</v>
      </c>
      <c r="Q57" s="114">
        <f t="shared" si="2"/>
        <v>106.23122744876117</v>
      </c>
      <c r="R57" s="115">
        <v>-2912.8810788276173</v>
      </c>
      <c r="S57" s="116">
        <v>-56.016943823608024</v>
      </c>
      <c r="T57" s="117">
        <v>103.92567329271948</v>
      </c>
      <c r="U57" s="115">
        <v>0</v>
      </c>
      <c r="V57" s="116">
        <v>0</v>
      </c>
      <c r="W57" s="118">
        <v>103.92567329271948</v>
      </c>
      <c r="X57" s="119">
        <v>0</v>
      </c>
      <c r="Y57" s="120">
        <v>0</v>
      </c>
      <c r="Z57" s="121">
        <v>0</v>
      </c>
      <c r="AA57" s="122">
        <v>0</v>
      </c>
      <c r="AB57" s="123">
        <v>103.92567329271948</v>
      </c>
      <c r="AC57" s="115">
        <v>-2912.8810788276173</v>
      </c>
      <c r="AD57" s="116">
        <v>-56.016943823608024</v>
      </c>
      <c r="AE57" s="118">
        <v>103.92567329271948</v>
      </c>
      <c r="AF57" s="124"/>
      <c r="AG57" s="125">
        <v>0</v>
      </c>
      <c r="AH57" s="124"/>
      <c r="AI57" s="115">
        <v>10529.492596372096</v>
      </c>
      <c r="AJ57" s="116">
        <v>106.23122744876109</v>
      </c>
      <c r="AK57" s="116">
        <v>0</v>
      </c>
      <c r="AL57" s="126">
        <v>0</v>
      </c>
      <c r="AM57" s="127">
        <v>10529.492596372096</v>
      </c>
      <c r="AN57" s="128"/>
      <c r="AO57" s="129">
        <v>383.39806631461749</v>
      </c>
      <c r="AP57" s="128"/>
      <c r="AQ57" s="129">
        <v>7613.6573140167484</v>
      </c>
      <c r="AR57" s="128"/>
      <c r="AS57" s="230"/>
      <c r="AT57" s="194">
        <v>-25420.268778663078</v>
      </c>
      <c r="AU57" s="194">
        <v>-11126.057843850051</v>
      </c>
      <c r="AV57" s="194">
        <v>-217.78685956569868</v>
      </c>
      <c r="AW57" s="194">
        <v>-1906.83</v>
      </c>
      <c r="AX57" s="195">
        <v>-9749.8286800000005</v>
      </c>
    </row>
    <row r="58" spans="1:50">
      <c r="A58" s="57">
        <v>390</v>
      </c>
      <c r="B58" s="58">
        <v>5310</v>
      </c>
      <c r="C58" s="60"/>
      <c r="D58" s="59" t="s">
        <v>271</v>
      </c>
      <c r="E58" s="111">
        <v>1319.3333333333333</v>
      </c>
      <c r="F58" s="111">
        <v>2428758.6666666665</v>
      </c>
      <c r="G58" s="112">
        <v>1.95</v>
      </c>
      <c r="H58" s="111">
        <v>1245517.2649572648</v>
      </c>
      <c r="I58" s="111">
        <v>248470.66666666666</v>
      </c>
      <c r="J58" s="63">
        <v>0</v>
      </c>
      <c r="K58" s="113">
        <v>1.65</v>
      </c>
      <c r="L58" s="111">
        <v>2055103.4871794872</v>
      </c>
      <c r="M58" s="111">
        <v>254509.99583333335</v>
      </c>
      <c r="N58" s="111">
        <v>2309613.4830128201</v>
      </c>
      <c r="O58" s="114">
        <f t="shared" si="0"/>
        <v>1750.591321131496</v>
      </c>
      <c r="P58" s="114">
        <f t="shared" si="1"/>
        <v>2429.6520503245629</v>
      </c>
      <c r="Q58" s="114">
        <f t="shared" si="2"/>
        <v>72.051112046996394</v>
      </c>
      <c r="R58" s="115">
        <v>331485.75849136052</v>
      </c>
      <c r="S58" s="116">
        <v>251.25246980143547</v>
      </c>
      <c r="T58" s="117">
        <v>82.392200589607683</v>
      </c>
      <c r="U58" s="115">
        <v>115649</v>
      </c>
      <c r="V58" s="116">
        <v>87.657150075795855</v>
      </c>
      <c r="W58" s="118">
        <v>86.000007315022813</v>
      </c>
      <c r="X58" s="119">
        <v>0</v>
      </c>
      <c r="Y58" s="120">
        <v>0</v>
      </c>
      <c r="Z58" s="121">
        <v>115649</v>
      </c>
      <c r="AA58" s="122">
        <v>87.657150075795855</v>
      </c>
      <c r="AB58" s="123">
        <v>86.000007315022813</v>
      </c>
      <c r="AC58" s="115">
        <v>447134.75849136052</v>
      </c>
      <c r="AD58" s="116">
        <v>338.90961987723131</v>
      </c>
      <c r="AE58" s="118">
        <v>86.000007315022813</v>
      </c>
      <c r="AF58" s="124"/>
      <c r="AG58" s="125">
        <v>0</v>
      </c>
      <c r="AH58" s="124"/>
      <c r="AI58" s="115">
        <v>0</v>
      </c>
      <c r="AJ58" s="116">
        <v>72.051112046996337</v>
      </c>
      <c r="AK58" s="116">
        <v>0</v>
      </c>
      <c r="AL58" s="126">
        <v>0</v>
      </c>
      <c r="AM58" s="127">
        <v>0</v>
      </c>
      <c r="AN58" s="128"/>
      <c r="AO58" s="129">
        <v>11245.466838136839</v>
      </c>
      <c r="AP58" s="128"/>
      <c r="AQ58" s="129">
        <v>124551.7264957265</v>
      </c>
      <c r="AR58" s="128"/>
      <c r="AS58" s="230"/>
      <c r="AT58" s="194">
        <v>-649194.55650124175</v>
      </c>
      <c r="AU58" s="194">
        <v>-284142.40031986282</v>
      </c>
      <c r="AV58" s="194">
        <v>-5561.9413366009203</v>
      </c>
      <c r="AW58" s="194">
        <v>-125100.16</v>
      </c>
      <c r="AX58" s="195">
        <v>-248995.62476199999</v>
      </c>
    </row>
    <row r="59" spans="1:50">
      <c r="A59" s="57">
        <v>391</v>
      </c>
      <c r="B59" s="58">
        <v>5311</v>
      </c>
      <c r="C59" s="60"/>
      <c r="D59" s="59" t="s">
        <v>272</v>
      </c>
      <c r="E59" s="111">
        <v>818</v>
      </c>
      <c r="F59" s="111">
        <v>1442380.3333333333</v>
      </c>
      <c r="G59" s="112">
        <v>1.87</v>
      </c>
      <c r="H59" s="111">
        <v>771326.38146167563</v>
      </c>
      <c r="I59" s="111">
        <v>92643.666666666672</v>
      </c>
      <c r="J59" s="63">
        <v>0</v>
      </c>
      <c r="K59" s="113">
        <v>1.65</v>
      </c>
      <c r="L59" s="111">
        <v>1272688.5294117646</v>
      </c>
      <c r="M59" s="111">
        <v>143003.71249999999</v>
      </c>
      <c r="N59" s="111">
        <v>1415692.2419117645</v>
      </c>
      <c r="O59" s="114">
        <f t="shared" si="0"/>
        <v>1730.6751123615702</v>
      </c>
      <c r="P59" s="114">
        <f t="shared" si="1"/>
        <v>2429.6520503245629</v>
      </c>
      <c r="Q59" s="114">
        <f t="shared" si="2"/>
        <v>71.231397604047018</v>
      </c>
      <c r="R59" s="115">
        <v>211552.36004387989</v>
      </c>
      <c r="S59" s="116">
        <v>258.62146704630794</v>
      </c>
      <c r="T59" s="117">
        <v>81.875780490549602</v>
      </c>
      <c r="U59" s="115">
        <v>81967</v>
      </c>
      <c r="V59" s="116">
        <v>100.2041564792176</v>
      </c>
      <c r="W59" s="118">
        <v>85.999998872594546</v>
      </c>
      <c r="X59" s="119">
        <v>0</v>
      </c>
      <c r="Y59" s="120">
        <v>0</v>
      </c>
      <c r="Z59" s="121">
        <v>81967</v>
      </c>
      <c r="AA59" s="122">
        <v>100.2041564792176</v>
      </c>
      <c r="AB59" s="123">
        <v>85.999998872594546</v>
      </c>
      <c r="AC59" s="115">
        <v>293519.36004387989</v>
      </c>
      <c r="AD59" s="116">
        <v>358.82562352552554</v>
      </c>
      <c r="AE59" s="118">
        <v>85.999998872594546</v>
      </c>
      <c r="AF59" s="124"/>
      <c r="AG59" s="125">
        <v>0</v>
      </c>
      <c r="AH59" s="124"/>
      <c r="AI59" s="115">
        <v>26607.23706817635</v>
      </c>
      <c r="AJ59" s="116">
        <v>71.231397604046975</v>
      </c>
      <c r="AK59" s="116">
        <v>0</v>
      </c>
      <c r="AL59" s="126">
        <v>0</v>
      </c>
      <c r="AM59" s="127">
        <v>26607.23706817635</v>
      </c>
      <c r="AN59" s="128"/>
      <c r="AO59" s="129">
        <v>5278.2212383995866</v>
      </c>
      <c r="AP59" s="128"/>
      <c r="AQ59" s="129">
        <v>77132.638146167548</v>
      </c>
      <c r="AR59" s="128"/>
      <c r="AS59" s="230"/>
      <c r="AT59" s="194">
        <v>-404280.04384527629</v>
      </c>
      <c r="AU59" s="194">
        <v>-176947.11224738447</v>
      </c>
      <c r="AV59" s="194">
        <v>-3463.6487088621693</v>
      </c>
      <c r="AW59" s="194">
        <v>-47152.66</v>
      </c>
      <c r="AX59" s="195">
        <v>-155059.77536</v>
      </c>
    </row>
    <row r="60" spans="1:50">
      <c r="A60" s="57">
        <v>392</v>
      </c>
      <c r="B60" s="58">
        <v>5312</v>
      </c>
      <c r="C60" s="60">
        <v>371</v>
      </c>
      <c r="D60" s="59" t="s">
        <v>273</v>
      </c>
      <c r="E60" s="111">
        <v>3883.6666666666665</v>
      </c>
      <c r="F60" s="111">
        <v>6265302.666666667</v>
      </c>
      <c r="G60" s="112">
        <v>1.6499999999999997</v>
      </c>
      <c r="H60" s="111">
        <v>3797153.1313131317</v>
      </c>
      <c r="I60" s="111">
        <v>731882.66666666663</v>
      </c>
      <c r="J60" s="63">
        <v>0</v>
      </c>
      <c r="K60" s="113">
        <v>1.65</v>
      </c>
      <c r="L60" s="111">
        <v>6265302.666666667</v>
      </c>
      <c r="M60" s="111">
        <v>745257.19916666672</v>
      </c>
      <c r="N60" s="111">
        <v>7010559.8658333337</v>
      </c>
      <c r="O60" s="114">
        <f t="shared" si="0"/>
        <v>1805.1394384602181</v>
      </c>
      <c r="P60" s="114">
        <f t="shared" si="1"/>
        <v>2429.6520503245629</v>
      </c>
      <c r="Q60" s="114">
        <f t="shared" si="2"/>
        <v>74.296212011883767</v>
      </c>
      <c r="R60" s="115">
        <v>897397.56103588524</v>
      </c>
      <c r="S60" s="116">
        <v>231.06966638980825</v>
      </c>
      <c r="T60" s="117">
        <v>83.80661356748675</v>
      </c>
      <c r="U60" s="115">
        <v>206967</v>
      </c>
      <c r="V60" s="116">
        <v>53.291648785511974</v>
      </c>
      <c r="W60" s="118">
        <v>85.999999603087716</v>
      </c>
      <c r="X60" s="119">
        <v>0</v>
      </c>
      <c r="Y60" s="120">
        <v>0</v>
      </c>
      <c r="Z60" s="121">
        <v>206967</v>
      </c>
      <c r="AA60" s="122">
        <v>53.291648785511974</v>
      </c>
      <c r="AB60" s="123">
        <v>85.999999603087716</v>
      </c>
      <c r="AC60" s="115">
        <v>1104364.5610358852</v>
      </c>
      <c r="AD60" s="116">
        <v>284.36131517532021</v>
      </c>
      <c r="AE60" s="118">
        <v>85.999999603087716</v>
      </c>
      <c r="AF60" s="124"/>
      <c r="AG60" s="125">
        <v>0</v>
      </c>
      <c r="AH60" s="124"/>
      <c r="AI60" s="115">
        <v>0</v>
      </c>
      <c r="AJ60" s="116">
        <v>74.296212011883711</v>
      </c>
      <c r="AK60" s="116">
        <v>0</v>
      </c>
      <c r="AL60" s="126">
        <v>0</v>
      </c>
      <c r="AM60" s="127">
        <v>0</v>
      </c>
      <c r="AN60" s="128"/>
      <c r="AO60" s="129">
        <v>74674.618950396965</v>
      </c>
      <c r="AP60" s="128"/>
      <c r="AQ60" s="129">
        <v>379715.31313131313</v>
      </c>
      <c r="AR60" s="128"/>
      <c r="AS60" s="230"/>
      <c r="AT60" s="194">
        <v>-1936340.0890823936</v>
      </c>
      <c r="AU60" s="194">
        <v>-847506.05999019335</v>
      </c>
      <c r="AV60" s="194">
        <v>-16589.495206533316</v>
      </c>
      <c r="AW60" s="194">
        <v>-243026.11</v>
      </c>
      <c r="AX60" s="195">
        <v>-742674.45006199996</v>
      </c>
    </row>
    <row r="61" spans="1:50">
      <c r="A61" s="57">
        <v>393</v>
      </c>
      <c r="B61" s="58">
        <v>5313</v>
      </c>
      <c r="C61" s="60"/>
      <c r="D61" s="59" t="s">
        <v>274</v>
      </c>
      <c r="E61" s="111">
        <v>822</v>
      </c>
      <c r="F61" s="111">
        <v>1640896.6666666667</v>
      </c>
      <c r="G61" s="112">
        <v>1.9799999999999998</v>
      </c>
      <c r="H61" s="111">
        <v>828735.69023569021</v>
      </c>
      <c r="I61" s="111">
        <v>138837.66666666666</v>
      </c>
      <c r="J61" s="63">
        <v>0</v>
      </c>
      <c r="K61" s="113">
        <v>1.65</v>
      </c>
      <c r="L61" s="111">
        <v>1367413.888888889</v>
      </c>
      <c r="M61" s="111">
        <v>171092.19583333333</v>
      </c>
      <c r="N61" s="111">
        <v>1538506.0847222221</v>
      </c>
      <c r="O61" s="114">
        <f t="shared" si="0"/>
        <v>1871.6619035550148</v>
      </c>
      <c r="P61" s="114">
        <f t="shared" si="1"/>
        <v>2429.6520503245629</v>
      </c>
      <c r="Q61" s="114">
        <f t="shared" si="2"/>
        <v>77.034154059425532</v>
      </c>
      <c r="R61" s="115">
        <v>169707.12323849089</v>
      </c>
      <c r="S61" s="116">
        <v>206.45635430473345</v>
      </c>
      <c r="T61" s="117">
        <v>85.531517057438052</v>
      </c>
      <c r="U61" s="115">
        <v>9356</v>
      </c>
      <c r="V61" s="116">
        <v>11.381995133819951</v>
      </c>
      <c r="W61" s="118">
        <v>85.999978997587021</v>
      </c>
      <c r="X61" s="119">
        <v>0</v>
      </c>
      <c r="Y61" s="120">
        <v>0</v>
      </c>
      <c r="Z61" s="121">
        <v>9356</v>
      </c>
      <c r="AA61" s="122">
        <v>11.381995133819951</v>
      </c>
      <c r="AB61" s="123">
        <v>85.999978997587021</v>
      </c>
      <c r="AC61" s="115">
        <v>179063.12323849089</v>
      </c>
      <c r="AD61" s="116">
        <v>217.83834943855339</v>
      </c>
      <c r="AE61" s="118">
        <v>85.999978997587021</v>
      </c>
      <c r="AF61" s="124"/>
      <c r="AG61" s="125">
        <v>0</v>
      </c>
      <c r="AH61" s="124"/>
      <c r="AI61" s="115">
        <v>43356.65202528231</v>
      </c>
      <c r="AJ61" s="116">
        <v>77.034154059425475</v>
      </c>
      <c r="AK61" s="116">
        <v>0</v>
      </c>
      <c r="AL61" s="126">
        <v>0</v>
      </c>
      <c r="AM61" s="127">
        <v>43356.65202528231</v>
      </c>
      <c r="AN61" s="128"/>
      <c r="AO61" s="129">
        <v>4396.5354951359914</v>
      </c>
      <c r="AP61" s="128"/>
      <c r="AQ61" s="129">
        <v>82873.569023569027</v>
      </c>
      <c r="AR61" s="128"/>
      <c r="AS61" s="230"/>
      <c r="AT61" s="194">
        <v>-404768.89516794286</v>
      </c>
      <c r="AU61" s="194">
        <v>-177161.07489822773</v>
      </c>
      <c r="AV61" s="194">
        <v>-3467.8369176999713</v>
      </c>
      <c r="AW61" s="194">
        <v>-51585.52</v>
      </c>
      <c r="AX61" s="195">
        <v>-155247.272065</v>
      </c>
    </row>
    <row r="62" spans="1:50">
      <c r="A62" s="57">
        <v>394</v>
      </c>
      <c r="B62" s="58">
        <v>5314</v>
      </c>
      <c r="C62" s="60"/>
      <c r="D62" s="59" t="s">
        <v>275</v>
      </c>
      <c r="E62" s="111">
        <v>605.66666666666663</v>
      </c>
      <c r="F62" s="111">
        <v>1071394.6666666667</v>
      </c>
      <c r="G62" s="112">
        <v>1.7833333333333332</v>
      </c>
      <c r="H62" s="111">
        <v>600358.28056628059</v>
      </c>
      <c r="I62" s="111">
        <v>95964.333333333328</v>
      </c>
      <c r="J62" s="63">
        <v>0</v>
      </c>
      <c r="K62" s="113">
        <v>1.65</v>
      </c>
      <c r="L62" s="111">
        <v>990591.16293436289</v>
      </c>
      <c r="M62" s="111">
        <v>98940.654166666674</v>
      </c>
      <c r="N62" s="111">
        <v>1089531.8171010294</v>
      </c>
      <c r="O62" s="114">
        <f t="shared" si="0"/>
        <v>1798.8967811244295</v>
      </c>
      <c r="P62" s="114">
        <f t="shared" si="1"/>
        <v>2429.6520503245629</v>
      </c>
      <c r="Q62" s="114">
        <f t="shared" si="2"/>
        <v>74.039275742554395</v>
      </c>
      <c r="R62" s="115">
        <v>141350.15331018626</v>
      </c>
      <c r="S62" s="116">
        <v>233.37944960404997</v>
      </c>
      <c r="T62" s="117">
        <v>83.644743717809234</v>
      </c>
      <c r="U62" s="115">
        <v>34659</v>
      </c>
      <c r="V62" s="116">
        <v>57.224545954870671</v>
      </c>
      <c r="W62" s="118">
        <v>86.000000551693162</v>
      </c>
      <c r="X62" s="119">
        <v>0</v>
      </c>
      <c r="Y62" s="120">
        <v>0</v>
      </c>
      <c r="Z62" s="121">
        <v>34659</v>
      </c>
      <c r="AA62" s="122">
        <v>57.224545954870671</v>
      </c>
      <c r="AB62" s="123">
        <v>86.000000551693162</v>
      </c>
      <c r="AC62" s="115">
        <v>176009.15331018626</v>
      </c>
      <c r="AD62" s="116">
        <v>290.60399555892064</v>
      </c>
      <c r="AE62" s="118">
        <v>86.000000551693162</v>
      </c>
      <c r="AF62" s="124"/>
      <c r="AG62" s="125">
        <v>0</v>
      </c>
      <c r="AH62" s="124"/>
      <c r="AI62" s="115">
        <v>72690.90708367592</v>
      </c>
      <c r="AJ62" s="116">
        <v>74.039275742554338</v>
      </c>
      <c r="AK62" s="116">
        <v>0</v>
      </c>
      <c r="AL62" s="126">
        <v>0</v>
      </c>
      <c r="AM62" s="127">
        <v>72690.90708367592</v>
      </c>
      <c r="AN62" s="128"/>
      <c r="AO62" s="129">
        <v>3364.3350031916571</v>
      </c>
      <c r="AP62" s="128"/>
      <c r="AQ62" s="129">
        <v>60035.828056628052</v>
      </c>
      <c r="AR62" s="128"/>
      <c r="AS62" s="230"/>
      <c r="AT62" s="194">
        <v>-296243.90153595823</v>
      </c>
      <c r="AU62" s="194">
        <v>-129661.36641102175</v>
      </c>
      <c r="AV62" s="194">
        <v>-2538.0545557079499</v>
      </c>
      <c r="AW62" s="194">
        <v>-42686.879999999997</v>
      </c>
      <c r="AX62" s="195">
        <v>-113623.003468</v>
      </c>
    </row>
    <row r="63" spans="1:50">
      <c r="A63" s="57">
        <v>401</v>
      </c>
      <c r="B63" s="58">
        <v>4201</v>
      </c>
      <c r="C63" s="60"/>
      <c r="D63" s="59" t="s">
        <v>187</v>
      </c>
      <c r="E63" s="111">
        <v>1067</v>
      </c>
      <c r="F63" s="111">
        <v>1680700.6666666667</v>
      </c>
      <c r="G63" s="112">
        <v>1.5</v>
      </c>
      <c r="H63" s="111">
        <v>1120467.1111111112</v>
      </c>
      <c r="I63" s="111">
        <v>169537.33333333334</v>
      </c>
      <c r="J63" s="63">
        <v>0</v>
      </c>
      <c r="K63" s="113">
        <v>1.65</v>
      </c>
      <c r="L63" s="111">
        <v>1848770.7333333334</v>
      </c>
      <c r="M63" s="111">
        <v>205143.5</v>
      </c>
      <c r="N63" s="111">
        <v>2053914.2333333332</v>
      </c>
      <c r="O63" s="114">
        <f t="shared" si="0"/>
        <v>1924.9430490471725</v>
      </c>
      <c r="P63" s="114">
        <f t="shared" si="1"/>
        <v>2429.6520503245629</v>
      </c>
      <c r="Q63" s="114">
        <f t="shared" si="2"/>
        <v>79.227107798831966</v>
      </c>
      <c r="R63" s="115">
        <v>199254.06661430161</v>
      </c>
      <c r="S63" s="116">
        <v>186.74233047263508</v>
      </c>
      <c r="T63" s="117">
        <v>86.913077913264104</v>
      </c>
      <c r="U63" s="115">
        <v>0</v>
      </c>
      <c r="V63" s="116">
        <v>0</v>
      </c>
      <c r="W63" s="118">
        <v>86.913077913264104</v>
      </c>
      <c r="X63" s="119">
        <v>0</v>
      </c>
      <c r="Y63" s="120">
        <v>0</v>
      </c>
      <c r="Z63" s="121">
        <v>0</v>
      </c>
      <c r="AA63" s="122">
        <v>0</v>
      </c>
      <c r="AB63" s="123">
        <v>86.913077913264104</v>
      </c>
      <c r="AC63" s="115">
        <v>199254.06661430161</v>
      </c>
      <c r="AD63" s="116">
        <v>186.74233047263508</v>
      </c>
      <c r="AE63" s="118">
        <v>86.913077913264104</v>
      </c>
      <c r="AF63" s="124"/>
      <c r="AG63" s="125">
        <v>0</v>
      </c>
      <c r="AH63" s="124"/>
      <c r="AI63" s="115">
        <v>0</v>
      </c>
      <c r="AJ63" s="116">
        <v>79.227107798831909</v>
      </c>
      <c r="AK63" s="116">
        <v>0</v>
      </c>
      <c r="AL63" s="126">
        <v>0</v>
      </c>
      <c r="AM63" s="127">
        <v>0</v>
      </c>
      <c r="AN63" s="128"/>
      <c r="AO63" s="129">
        <v>7005.296362201826</v>
      </c>
      <c r="AP63" s="128"/>
      <c r="AQ63" s="129">
        <v>112046.71111111112</v>
      </c>
      <c r="AR63" s="128"/>
      <c r="AS63" s="230"/>
      <c r="AT63" s="194">
        <v>-523559.76657592616</v>
      </c>
      <c r="AU63" s="194">
        <v>-229153.99905314238</v>
      </c>
      <c r="AV63" s="194">
        <v>-4485.5716652858318</v>
      </c>
      <c r="AW63" s="194">
        <v>-79794.03</v>
      </c>
      <c r="AX63" s="195">
        <v>-200808.97147600001</v>
      </c>
    </row>
    <row r="64" spans="1:50">
      <c r="A64" s="57">
        <v>402</v>
      </c>
      <c r="B64" s="58">
        <v>4202</v>
      </c>
      <c r="C64" s="60"/>
      <c r="D64" s="59" t="s">
        <v>188</v>
      </c>
      <c r="E64" s="111">
        <v>570.66666666666663</v>
      </c>
      <c r="F64" s="111">
        <v>1011302.3333333334</v>
      </c>
      <c r="G64" s="112">
        <v>1.8166666666666667</v>
      </c>
      <c r="H64" s="111">
        <v>556281.83006535948</v>
      </c>
      <c r="I64" s="111">
        <v>73752.666666666672</v>
      </c>
      <c r="J64" s="63">
        <v>0</v>
      </c>
      <c r="K64" s="113">
        <v>1.65</v>
      </c>
      <c r="L64" s="111">
        <v>917865.01960784325</v>
      </c>
      <c r="M64" s="111">
        <v>89929.995833333334</v>
      </c>
      <c r="N64" s="111">
        <v>1007795.0154411765</v>
      </c>
      <c r="O64" s="114">
        <f t="shared" si="0"/>
        <v>1765.9959382730897</v>
      </c>
      <c r="P64" s="114">
        <f t="shared" si="1"/>
        <v>2429.6520503245629</v>
      </c>
      <c r="Q64" s="114">
        <f t="shared" si="2"/>
        <v>72.685137694394584</v>
      </c>
      <c r="R64" s="115">
        <v>140128.77587262876</v>
      </c>
      <c r="S64" s="116">
        <v>245.55276145904574</v>
      </c>
      <c r="T64" s="117">
        <v>82.791636747468544</v>
      </c>
      <c r="U64" s="115">
        <v>44485</v>
      </c>
      <c r="V64" s="116">
        <v>77.952686915887853</v>
      </c>
      <c r="W64" s="118">
        <v>86.000025656714811</v>
      </c>
      <c r="X64" s="119">
        <v>0</v>
      </c>
      <c r="Y64" s="120">
        <v>0</v>
      </c>
      <c r="Z64" s="121">
        <v>44485</v>
      </c>
      <c r="AA64" s="122">
        <v>77.952686915887853</v>
      </c>
      <c r="AB64" s="123">
        <v>86.000025656714811</v>
      </c>
      <c r="AC64" s="115">
        <v>184613.77587262876</v>
      </c>
      <c r="AD64" s="116">
        <v>323.50544837493362</v>
      </c>
      <c r="AE64" s="118">
        <v>86.000025656714811</v>
      </c>
      <c r="AF64" s="124"/>
      <c r="AG64" s="125">
        <v>0</v>
      </c>
      <c r="AH64" s="124"/>
      <c r="AI64" s="115">
        <v>48725.017202024537</v>
      </c>
      <c r="AJ64" s="116">
        <v>72.685137694394527</v>
      </c>
      <c r="AK64" s="116">
        <v>0</v>
      </c>
      <c r="AL64" s="126">
        <v>0</v>
      </c>
      <c r="AM64" s="127">
        <v>48725.017202024537</v>
      </c>
      <c r="AN64" s="128"/>
      <c r="AO64" s="129">
        <v>3251.8601182978991</v>
      </c>
      <c r="AP64" s="128"/>
      <c r="AQ64" s="129">
        <v>55628.183006535954</v>
      </c>
      <c r="AR64" s="128"/>
      <c r="AS64" s="230"/>
      <c r="AT64" s="194">
        <v>-281578.36185596028</v>
      </c>
      <c r="AU64" s="194">
        <v>-123242.48688572364</v>
      </c>
      <c r="AV64" s="194">
        <v>-2412.4082905738928</v>
      </c>
      <c r="AW64" s="194">
        <v>-40477.129999999997</v>
      </c>
      <c r="AX64" s="195">
        <v>-107998.102306</v>
      </c>
    </row>
    <row r="65" spans="1:55">
      <c r="A65" s="57">
        <v>403</v>
      </c>
      <c r="B65" s="58">
        <v>2228</v>
      </c>
      <c r="C65" s="60">
        <v>351</v>
      </c>
      <c r="D65" s="59" t="s">
        <v>189</v>
      </c>
      <c r="E65" s="111">
        <v>1027</v>
      </c>
      <c r="F65" s="111">
        <v>2074689.6666666667</v>
      </c>
      <c r="G65" s="112">
        <v>1.54</v>
      </c>
      <c r="H65" s="111">
        <v>1347201.0822510822</v>
      </c>
      <c r="I65" s="111">
        <v>225433</v>
      </c>
      <c r="J65" s="63">
        <v>0</v>
      </c>
      <c r="K65" s="113">
        <v>1.65</v>
      </c>
      <c r="L65" s="111">
        <v>2222881.7857142859</v>
      </c>
      <c r="M65" s="111">
        <v>230492.21249999999</v>
      </c>
      <c r="N65" s="111">
        <v>2453373.9982142858</v>
      </c>
      <c r="O65" s="114">
        <f t="shared" si="0"/>
        <v>2388.8743896925862</v>
      </c>
      <c r="P65" s="114">
        <f t="shared" si="1"/>
        <v>2429.6520503245629</v>
      </c>
      <c r="Q65" s="114">
        <f t="shared" si="2"/>
        <v>98.321666650723529</v>
      </c>
      <c r="R65" s="115">
        <v>15495.103263545489</v>
      </c>
      <c r="S65" s="116">
        <v>15.087734433832024</v>
      </c>
      <c r="T65" s="117">
        <v>98.942649989955768</v>
      </c>
      <c r="U65" s="115">
        <v>0</v>
      </c>
      <c r="V65" s="116">
        <v>0</v>
      </c>
      <c r="W65" s="118">
        <v>98.942649989955768</v>
      </c>
      <c r="X65" s="119">
        <v>0</v>
      </c>
      <c r="Y65" s="120">
        <v>0</v>
      </c>
      <c r="Z65" s="121">
        <v>0</v>
      </c>
      <c r="AA65" s="122">
        <v>0</v>
      </c>
      <c r="AB65" s="123">
        <v>98.942649989955768</v>
      </c>
      <c r="AC65" s="115">
        <v>15495.103263545489</v>
      </c>
      <c r="AD65" s="116">
        <v>15.087734433832024</v>
      </c>
      <c r="AE65" s="118">
        <v>98.942649989955768</v>
      </c>
      <c r="AF65" s="124"/>
      <c r="AG65" s="125">
        <v>0</v>
      </c>
      <c r="AH65" s="124"/>
      <c r="AI65" s="115">
        <v>0</v>
      </c>
      <c r="AJ65" s="116">
        <v>98.321666650723458</v>
      </c>
      <c r="AK65" s="116">
        <v>0</v>
      </c>
      <c r="AL65" s="126">
        <v>0</v>
      </c>
      <c r="AM65" s="127">
        <v>0</v>
      </c>
      <c r="AN65" s="128"/>
      <c r="AO65" s="129">
        <v>6478.2662957551956</v>
      </c>
      <c r="AP65" s="128"/>
      <c r="AQ65" s="129">
        <v>134720.10822510821</v>
      </c>
      <c r="AR65" s="128"/>
      <c r="AS65" s="230"/>
      <c r="AT65" s="194">
        <v>-504494.56499192881</v>
      </c>
      <c r="AU65" s="194">
        <v>-220809.45567025486</v>
      </c>
      <c r="AV65" s="194">
        <v>-4322.2315206115582</v>
      </c>
      <c r="AW65" s="194">
        <v>-75741.350000000006</v>
      </c>
      <c r="AX65" s="195">
        <v>-193496.59996600001</v>
      </c>
    </row>
    <row r="66" spans="1:55" s="34" customFormat="1">
      <c r="A66" s="57">
        <v>404</v>
      </c>
      <c r="B66" s="58">
        <v>4204</v>
      </c>
      <c r="C66" s="60"/>
      <c r="D66" s="59" t="s">
        <v>190</v>
      </c>
      <c r="E66" s="111">
        <v>15832.333333333334</v>
      </c>
      <c r="F66" s="111">
        <v>33569869.333333336</v>
      </c>
      <c r="G66" s="112">
        <v>1.63</v>
      </c>
      <c r="H66" s="111">
        <v>20595011.860940695</v>
      </c>
      <c r="I66" s="111">
        <v>2973416.6666666665</v>
      </c>
      <c r="J66" s="63">
        <v>5171000</v>
      </c>
      <c r="K66" s="113">
        <v>1.65</v>
      </c>
      <c r="L66" s="111">
        <v>28747321.717791412</v>
      </c>
      <c r="M66" s="111">
        <v>3679897.3837500005</v>
      </c>
      <c r="N66" s="111">
        <v>32427219.101541411</v>
      </c>
      <c r="O66" s="114">
        <f t="shared" si="0"/>
        <v>2048.1642483656701</v>
      </c>
      <c r="P66" s="114">
        <f t="shared" si="1"/>
        <v>2429.6520503245629</v>
      </c>
      <c r="Q66" s="114">
        <f t="shared" si="2"/>
        <v>84.298665238591184</v>
      </c>
      <c r="R66" s="115">
        <v>2234741.5559891327</v>
      </c>
      <c r="S66" s="116">
        <v>141.15048672479099</v>
      </c>
      <c r="T66" s="117">
        <v>90.108159100312406</v>
      </c>
      <c r="U66" s="115">
        <v>0</v>
      </c>
      <c r="V66" s="116">
        <v>0</v>
      </c>
      <c r="W66" s="118">
        <v>90.108159100312406</v>
      </c>
      <c r="X66" s="119">
        <v>0</v>
      </c>
      <c r="Y66" s="120">
        <v>0</v>
      </c>
      <c r="Z66" s="121">
        <v>0</v>
      </c>
      <c r="AA66" s="122">
        <v>0</v>
      </c>
      <c r="AB66" s="123">
        <v>90.108159100312406</v>
      </c>
      <c r="AC66" s="115">
        <v>2234741.5559891327</v>
      </c>
      <c r="AD66" s="116">
        <v>141.15048672479099</v>
      </c>
      <c r="AE66" s="118">
        <v>90.108159100312406</v>
      </c>
      <c r="AF66" s="124"/>
      <c r="AG66" s="125">
        <v>0</v>
      </c>
      <c r="AH66" s="124"/>
      <c r="AI66" s="115">
        <v>0</v>
      </c>
      <c r="AJ66" s="116">
        <v>84.298665238591113</v>
      </c>
      <c r="AK66" s="116">
        <v>0</v>
      </c>
      <c r="AL66" s="126">
        <v>0</v>
      </c>
      <c r="AM66" s="127">
        <v>0</v>
      </c>
      <c r="AN66" s="128"/>
      <c r="AO66" s="129">
        <v>247513.04056808836</v>
      </c>
      <c r="AP66" s="128"/>
      <c r="AQ66" s="129">
        <v>2059501.1860940696</v>
      </c>
      <c r="AR66" s="128"/>
      <c r="AS66" s="230"/>
      <c r="AT66" s="194">
        <v>-7814288.3928255644</v>
      </c>
      <c r="AU66" s="194">
        <v>-3420192.9737296742</v>
      </c>
      <c r="AV66" s="194">
        <v>-66948.518272263333</v>
      </c>
      <c r="AW66" s="194">
        <v>-1753408.91</v>
      </c>
      <c r="AX66" s="195">
        <v>-2997134.835707</v>
      </c>
      <c r="AY66" s="9"/>
      <c r="AZ66" s="9"/>
      <c r="BA66" s="9"/>
      <c r="BB66" s="9"/>
      <c r="BC66" s="9"/>
    </row>
    <row r="67" spans="1:55">
      <c r="A67" s="57">
        <v>405</v>
      </c>
      <c r="B67" s="58">
        <v>4205</v>
      </c>
      <c r="C67" s="60"/>
      <c r="D67" s="59" t="s">
        <v>191</v>
      </c>
      <c r="E67" s="111">
        <v>1643.3333333333333</v>
      </c>
      <c r="F67" s="111">
        <v>3005868.3333333335</v>
      </c>
      <c r="G67" s="112">
        <v>1.6499999999999997</v>
      </c>
      <c r="H67" s="111">
        <v>1821738.3838383837</v>
      </c>
      <c r="I67" s="111">
        <v>248929.66666666666</v>
      </c>
      <c r="J67" s="63">
        <v>0</v>
      </c>
      <c r="K67" s="113">
        <v>1.65</v>
      </c>
      <c r="L67" s="111">
        <v>3005868.3333333335</v>
      </c>
      <c r="M67" s="111">
        <v>303507.89874999999</v>
      </c>
      <c r="N67" s="111">
        <v>3309376.2320833332</v>
      </c>
      <c r="O67" s="114">
        <f t="shared" ref="O67:O130" si="3">N67/E67</f>
        <v>2013.8192081643001</v>
      </c>
      <c r="P67" s="114">
        <f t="shared" ref="P67:P130" si="4">$O$360</f>
        <v>2429.6520503245629</v>
      </c>
      <c r="Q67" s="114">
        <f t="shared" ref="Q67:Q130" si="5">O67*$Q$360/$O$360</f>
        <v>82.885086689482378</v>
      </c>
      <c r="R67" s="115">
        <v>252840.22912817955</v>
      </c>
      <c r="S67" s="116">
        <v>153.85815159929791</v>
      </c>
      <c r="T67" s="117">
        <v>89.217604614373883</v>
      </c>
      <c r="U67" s="115">
        <v>0</v>
      </c>
      <c r="V67" s="116">
        <v>0</v>
      </c>
      <c r="W67" s="118">
        <v>89.217604614373883</v>
      </c>
      <c r="X67" s="119">
        <v>0</v>
      </c>
      <c r="Y67" s="120">
        <v>0</v>
      </c>
      <c r="Z67" s="121">
        <v>0</v>
      </c>
      <c r="AA67" s="122">
        <v>0</v>
      </c>
      <c r="AB67" s="123">
        <v>89.217604614373883</v>
      </c>
      <c r="AC67" s="115">
        <v>252840.22912817955</v>
      </c>
      <c r="AD67" s="116">
        <v>153.85815159929791</v>
      </c>
      <c r="AE67" s="118">
        <v>89.217604614373883</v>
      </c>
      <c r="AF67" s="124"/>
      <c r="AG67" s="125">
        <v>0</v>
      </c>
      <c r="AH67" s="124"/>
      <c r="AI67" s="115">
        <v>24156.559713634077</v>
      </c>
      <c r="AJ67" s="116">
        <v>82.885086689482321</v>
      </c>
      <c r="AK67" s="116">
        <v>0</v>
      </c>
      <c r="AL67" s="126">
        <v>0</v>
      </c>
      <c r="AM67" s="127">
        <v>24156.559713634077</v>
      </c>
      <c r="AN67" s="128"/>
      <c r="AO67" s="129">
        <v>8581.6307457833827</v>
      </c>
      <c r="AP67" s="128"/>
      <c r="AQ67" s="129">
        <v>182173.83838383839</v>
      </c>
      <c r="AR67" s="128"/>
      <c r="AS67" s="230"/>
      <c r="AT67" s="194">
        <v>-810515.49298121897</v>
      </c>
      <c r="AU67" s="194">
        <v>-354750.07509814203</v>
      </c>
      <c r="AV67" s="194">
        <v>-6944.0502530755466</v>
      </c>
      <c r="AW67" s="194">
        <v>-112794.73</v>
      </c>
      <c r="AX67" s="195">
        <v>-310869.53754200001</v>
      </c>
    </row>
    <row r="68" spans="1:55">
      <c r="A68" s="57">
        <v>406</v>
      </c>
      <c r="B68" s="58">
        <v>4206</v>
      </c>
      <c r="C68" s="60"/>
      <c r="D68" s="59" t="s">
        <v>192</v>
      </c>
      <c r="E68" s="111">
        <v>3254.6666666666665</v>
      </c>
      <c r="F68" s="111">
        <v>5396997.333333333</v>
      </c>
      <c r="G68" s="112">
        <v>1.79</v>
      </c>
      <c r="H68" s="111">
        <v>3015082.3091247673</v>
      </c>
      <c r="I68" s="111">
        <v>515675</v>
      </c>
      <c r="J68" s="63">
        <v>0</v>
      </c>
      <c r="K68" s="113">
        <v>1.65</v>
      </c>
      <c r="L68" s="111">
        <v>4974885.810055865</v>
      </c>
      <c r="M68" s="111">
        <v>522348.02500000008</v>
      </c>
      <c r="N68" s="111">
        <v>5497233.8350558653</v>
      </c>
      <c r="O68" s="114">
        <f t="shared" si="3"/>
        <v>1689.0312889356408</v>
      </c>
      <c r="P68" s="114">
        <f t="shared" si="4"/>
        <v>2429.6520503245629</v>
      </c>
      <c r="Q68" s="114">
        <f t="shared" si="5"/>
        <v>69.517414590702941</v>
      </c>
      <c r="R68" s="115">
        <v>891875.27075151249</v>
      </c>
      <c r="S68" s="116">
        <v>274.02968171390182</v>
      </c>
      <c r="T68" s="117">
        <v>80.795971192142815</v>
      </c>
      <c r="U68" s="115">
        <v>411519</v>
      </c>
      <c r="V68" s="116">
        <v>126.43967636214667</v>
      </c>
      <c r="W68" s="118">
        <v>85.999995214646617</v>
      </c>
      <c r="X68" s="119">
        <v>0</v>
      </c>
      <c r="Y68" s="120">
        <v>0</v>
      </c>
      <c r="Z68" s="121">
        <v>411519</v>
      </c>
      <c r="AA68" s="122">
        <v>126.43967636214667</v>
      </c>
      <c r="AB68" s="123">
        <v>85.999995214646617</v>
      </c>
      <c r="AC68" s="115">
        <v>1303394.2707515126</v>
      </c>
      <c r="AD68" s="116">
        <v>400.46935807604848</v>
      </c>
      <c r="AE68" s="118">
        <v>85.999995214646617</v>
      </c>
      <c r="AF68" s="124"/>
      <c r="AG68" s="125">
        <v>0</v>
      </c>
      <c r="AH68" s="124"/>
      <c r="AI68" s="115">
        <v>52810.782517257598</v>
      </c>
      <c r="AJ68" s="116">
        <v>69.517414590702884</v>
      </c>
      <c r="AK68" s="116">
        <v>0</v>
      </c>
      <c r="AL68" s="126">
        <v>0</v>
      </c>
      <c r="AM68" s="127">
        <v>52810.782517257598</v>
      </c>
      <c r="AN68" s="128"/>
      <c r="AO68" s="129">
        <v>26872.703455743271</v>
      </c>
      <c r="AP68" s="128"/>
      <c r="AQ68" s="129">
        <v>301508.23091247672</v>
      </c>
      <c r="AR68" s="128"/>
      <c r="AS68" s="230"/>
      <c r="AT68" s="194">
        <v>-1614187.0674451056</v>
      </c>
      <c r="AU68" s="194">
        <v>-706504.67308447824</v>
      </c>
      <c r="AV68" s="194">
        <v>-13829.465582421866</v>
      </c>
      <c r="AW68" s="194">
        <v>-256692.28</v>
      </c>
      <c r="AX68" s="195">
        <v>-619114.121208</v>
      </c>
    </row>
    <row r="69" spans="1:55">
      <c r="A69" s="57">
        <v>407</v>
      </c>
      <c r="B69" s="58">
        <v>4207</v>
      </c>
      <c r="C69" s="60"/>
      <c r="D69" s="59" t="s">
        <v>193</v>
      </c>
      <c r="E69" s="111">
        <v>1607.3333333333333</v>
      </c>
      <c r="F69" s="111">
        <v>2488949.3333333335</v>
      </c>
      <c r="G69" s="112">
        <v>1.84</v>
      </c>
      <c r="H69" s="111">
        <v>1352689.8550724639</v>
      </c>
      <c r="I69" s="111">
        <v>218153.66666666666</v>
      </c>
      <c r="J69" s="63">
        <v>0</v>
      </c>
      <c r="K69" s="113">
        <v>1.65</v>
      </c>
      <c r="L69" s="111">
        <v>2231938.260869565</v>
      </c>
      <c r="M69" s="111">
        <v>225125.64166666669</v>
      </c>
      <c r="N69" s="111">
        <v>2457063.902536232</v>
      </c>
      <c r="O69" s="114">
        <f t="shared" si="3"/>
        <v>1528.6585872270211</v>
      </c>
      <c r="P69" s="114">
        <f t="shared" si="4"/>
        <v>2429.6520503245629</v>
      </c>
      <c r="Q69" s="114">
        <f t="shared" si="5"/>
        <v>62.916769791082494</v>
      </c>
      <c r="R69" s="115">
        <v>535832.82575028378</v>
      </c>
      <c r="S69" s="116">
        <v>333.36758134609113</v>
      </c>
      <c r="T69" s="117">
        <v>76.637564968381952</v>
      </c>
      <c r="U69" s="115">
        <v>365627</v>
      </c>
      <c r="V69" s="116">
        <v>227.47428452924098</v>
      </c>
      <c r="W69" s="118">
        <v>85.999987233695776</v>
      </c>
      <c r="X69" s="119">
        <v>0</v>
      </c>
      <c r="Y69" s="120">
        <v>0</v>
      </c>
      <c r="Z69" s="121">
        <v>365627</v>
      </c>
      <c r="AA69" s="122">
        <v>227.47428452924098</v>
      </c>
      <c r="AB69" s="123">
        <v>85.999987233695776</v>
      </c>
      <c r="AC69" s="115">
        <v>901459.82575028378</v>
      </c>
      <c r="AD69" s="116">
        <v>560.84186587533213</v>
      </c>
      <c r="AE69" s="118">
        <v>85.999987233695776</v>
      </c>
      <c r="AF69" s="124"/>
      <c r="AG69" s="125">
        <v>0</v>
      </c>
      <c r="AH69" s="124"/>
      <c r="AI69" s="115">
        <v>294629.10782284936</v>
      </c>
      <c r="AJ69" s="116">
        <v>62.916769791082451</v>
      </c>
      <c r="AK69" s="116">
        <v>0</v>
      </c>
      <c r="AL69" s="126">
        <v>0</v>
      </c>
      <c r="AM69" s="127">
        <v>294629.10782284936</v>
      </c>
      <c r="AN69" s="128"/>
      <c r="AO69" s="129">
        <v>9685.8420656438102</v>
      </c>
      <c r="AP69" s="128"/>
      <c r="AQ69" s="129">
        <v>135268.98550724637</v>
      </c>
      <c r="AR69" s="128"/>
      <c r="AS69" s="230"/>
      <c r="AT69" s="194">
        <v>-792427.99404255487</v>
      </c>
      <c r="AU69" s="194">
        <v>-346833.45701694099</v>
      </c>
      <c r="AV69" s="194">
        <v>-6789.086526076876</v>
      </c>
      <c r="AW69" s="194">
        <v>-92488.84</v>
      </c>
      <c r="AX69" s="195">
        <v>-303932.15944199997</v>
      </c>
    </row>
    <row r="70" spans="1:55">
      <c r="A70" s="57">
        <v>408</v>
      </c>
      <c r="B70" s="58">
        <v>4208</v>
      </c>
      <c r="C70" s="60"/>
      <c r="D70" s="59" t="s">
        <v>194</v>
      </c>
      <c r="E70" s="111">
        <v>193.66666666666666</v>
      </c>
      <c r="F70" s="111">
        <v>365624.66666666669</v>
      </c>
      <c r="G70" s="112">
        <v>1.7666666666666666</v>
      </c>
      <c r="H70" s="111">
        <v>207157.44066047473</v>
      </c>
      <c r="I70" s="111">
        <v>26739</v>
      </c>
      <c r="J70" s="63">
        <v>0</v>
      </c>
      <c r="K70" s="113">
        <v>1.65</v>
      </c>
      <c r="L70" s="111">
        <v>341809.77708978322</v>
      </c>
      <c r="M70" s="111">
        <v>33341.9375</v>
      </c>
      <c r="N70" s="111">
        <v>375151.71458978322</v>
      </c>
      <c r="O70" s="114">
        <f t="shared" si="3"/>
        <v>1937.100075334509</v>
      </c>
      <c r="P70" s="114">
        <f t="shared" si="4"/>
        <v>2429.6520503245629</v>
      </c>
      <c r="Q70" s="114">
        <f t="shared" si="5"/>
        <v>79.727468592704184</v>
      </c>
      <c r="R70" s="115">
        <v>35294.632687870762</v>
      </c>
      <c r="S70" s="116">
        <v>182.24423074632065</v>
      </c>
      <c r="T70" s="117">
        <v>87.228305213403587</v>
      </c>
      <c r="U70" s="115">
        <v>0</v>
      </c>
      <c r="V70" s="116">
        <v>0</v>
      </c>
      <c r="W70" s="118">
        <v>87.228305213403587</v>
      </c>
      <c r="X70" s="119">
        <v>0</v>
      </c>
      <c r="Y70" s="120">
        <v>0</v>
      </c>
      <c r="Z70" s="121">
        <v>0</v>
      </c>
      <c r="AA70" s="122">
        <v>0</v>
      </c>
      <c r="AB70" s="123">
        <v>87.228305213403587</v>
      </c>
      <c r="AC70" s="115">
        <v>35294.632687870762</v>
      </c>
      <c r="AD70" s="116">
        <v>182.24423074632065</v>
      </c>
      <c r="AE70" s="118">
        <v>87.228305213403587</v>
      </c>
      <c r="AF70" s="124"/>
      <c r="AG70" s="125">
        <v>0</v>
      </c>
      <c r="AH70" s="124"/>
      <c r="AI70" s="115">
        <v>3438.2862990986</v>
      </c>
      <c r="AJ70" s="116">
        <v>79.727468592704113</v>
      </c>
      <c r="AK70" s="116">
        <v>0</v>
      </c>
      <c r="AL70" s="126">
        <v>0</v>
      </c>
      <c r="AM70" s="127">
        <v>3438.2862990986</v>
      </c>
      <c r="AN70" s="128"/>
      <c r="AO70" s="129">
        <v>921.19577932225286</v>
      </c>
      <c r="AP70" s="128"/>
      <c r="AQ70" s="129">
        <v>20715.744066047471</v>
      </c>
      <c r="AR70" s="128"/>
      <c r="AS70" s="230"/>
      <c r="AT70" s="194">
        <v>-95326.007919986558</v>
      </c>
      <c r="AU70" s="194">
        <v>-41722.716914437689</v>
      </c>
      <c r="AV70" s="194">
        <v>-816.70072337137003</v>
      </c>
      <c r="AW70" s="194">
        <v>-7150.59</v>
      </c>
      <c r="AX70" s="195">
        <v>-36561.857552000001</v>
      </c>
    </row>
    <row r="71" spans="1:55">
      <c r="A71" s="57">
        <v>409</v>
      </c>
      <c r="B71" s="58">
        <v>4209</v>
      </c>
      <c r="C71" s="60"/>
      <c r="D71" s="59" t="s">
        <v>195</v>
      </c>
      <c r="E71" s="111">
        <v>2287.3333333333335</v>
      </c>
      <c r="F71" s="111">
        <v>4301829</v>
      </c>
      <c r="G71" s="112">
        <v>1.5066666666666666</v>
      </c>
      <c r="H71" s="111">
        <v>2849567.1126919598</v>
      </c>
      <c r="I71" s="111">
        <v>359853.66666666669</v>
      </c>
      <c r="J71" s="63">
        <v>0</v>
      </c>
      <c r="K71" s="113">
        <v>1.65</v>
      </c>
      <c r="L71" s="111">
        <v>4701785.7359417342</v>
      </c>
      <c r="M71" s="111">
        <v>432397.24583333335</v>
      </c>
      <c r="N71" s="111">
        <v>5134182.9817750677</v>
      </c>
      <c r="O71" s="114">
        <f t="shared" si="3"/>
        <v>2244.6151188174294</v>
      </c>
      <c r="P71" s="114">
        <f t="shared" si="4"/>
        <v>2429.6520503245629</v>
      </c>
      <c r="Q71" s="114">
        <f t="shared" si="5"/>
        <v>92.384220963556672</v>
      </c>
      <c r="R71" s="115">
        <v>156599.22229357521</v>
      </c>
      <c r="S71" s="116">
        <v>68.463664657639981</v>
      </c>
      <c r="T71" s="117">
        <v>95.202059207040662</v>
      </c>
      <c r="U71" s="115">
        <v>0</v>
      </c>
      <c r="V71" s="116">
        <v>0</v>
      </c>
      <c r="W71" s="118">
        <v>95.202059207040662</v>
      </c>
      <c r="X71" s="119">
        <v>0</v>
      </c>
      <c r="Y71" s="120">
        <v>0</v>
      </c>
      <c r="Z71" s="121">
        <v>0</v>
      </c>
      <c r="AA71" s="122">
        <v>0</v>
      </c>
      <c r="AB71" s="123">
        <v>95.202059207040662</v>
      </c>
      <c r="AC71" s="115">
        <v>156599.22229357521</v>
      </c>
      <c r="AD71" s="116">
        <v>68.463664657639981</v>
      </c>
      <c r="AE71" s="118">
        <v>95.202059207040662</v>
      </c>
      <c r="AF71" s="124"/>
      <c r="AG71" s="125">
        <v>0</v>
      </c>
      <c r="AH71" s="124"/>
      <c r="AI71" s="115">
        <v>0</v>
      </c>
      <c r="AJ71" s="116">
        <v>92.384220963556615</v>
      </c>
      <c r="AK71" s="116">
        <v>0</v>
      </c>
      <c r="AL71" s="126">
        <v>0</v>
      </c>
      <c r="AM71" s="127">
        <v>0</v>
      </c>
      <c r="AN71" s="128"/>
      <c r="AO71" s="129">
        <v>23121.151848036872</v>
      </c>
      <c r="AP71" s="128"/>
      <c r="AQ71" s="129">
        <v>284956.71126919606</v>
      </c>
      <c r="AR71" s="128"/>
      <c r="AS71" s="230"/>
      <c r="AT71" s="194">
        <v>-1170310.0664638351</v>
      </c>
      <c r="AU71" s="194">
        <v>-512226.58611878887</v>
      </c>
      <c r="AV71" s="194">
        <v>-10026.571957697743</v>
      </c>
      <c r="AW71" s="194">
        <v>-179046.18</v>
      </c>
      <c r="AX71" s="195">
        <v>-448867.11271100002</v>
      </c>
    </row>
    <row r="72" spans="1:55">
      <c r="A72" s="57">
        <v>410</v>
      </c>
      <c r="B72" s="58">
        <v>4210</v>
      </c>
      <c r="C72" s="60"/>
      <c r="D72" s="59" t="s">
        <v>196</v>
      </c>
      <c r="E72" s="111">
        <v>271</v>
      </c>
      <c r="F72" s="111">
        <v>439660</v>
      </c>
      <c r="G72" s="112">
        <v>1.7566666666666666</v>
      </c>
      <c r="H72" s="111">
        <v>249897.80306622409</v>
      </c>
      <c r="I72" s="111">
        <v>36965.666666666664</v>
      </c>
      <c r="J72" s="63">
        <v>0</v>
      </c>
      <c r="K72" s="113">
        <v>1.65</v>
      </c>
      <c r="L72" s="111">
        <v>412331.37505926978</v>
      </c>
      <c r="M72" s="111">
        <v>45679.924999999996</v>
      </c>
      <c r="N72" s="111">
        <v>458011.30005926982</v>
      </c>
      <c r="O72" s="114">
        <f t="shared" si="3"/>
        <v>1690.0785980046858</v>
      </c>
      <c r="P72" s="114">
        <f t="shared" si="4"/>
        <v>2429.6520503245629</v>
      </c>
      <c r="Q72" s="114">
        <f t="shared" si="5"/>
        <v>69.560519901560312</v>
      </c>
      <c r="R72" s="115">
        <v>74157.030064114282</v>
      </c>
      <c r="S72" s="116">
        <v>273.6421773583553</v>
      </c>
      <c r="T72" s="117">
        <v>80.823127537982984</v>
      </c>
      <c r="U72" s="115">
        <v>34086</v>
      </c>
      <c r="V72" s="116">
        <v>125.77859778597787</v>
      </c>
      <c r="W72" s="118">
        <v>85.999942784807132</v>
      </c>
      <c r="X72" s="119">
        <v>0</v>
      </c>
      <c r="Y72" s="120">
        <v>0</v>
      </c>
      <c r="Z72" s="121">
        <v>34086</v>
      </c>
      <c r="AA72" s="122">
        <v>125.77859778597787</v>
      </c>
      <c r="AB72" s="123">
        <v>85.999942784807132</v>
      </c>
      <c r="AC72" s="115">
        <v>108243.03006411428</v>
      </c>
      <c r="AD72" s="116">
        <v>399.42077514433316</v>
      </c>
      <c r="AE72" s="118">
        <v>85.999942784807132</v>
      </c>
      <c r="AF72" s="124"/>
      <c r="AG72" s="125">
        <v>0</v>
      </c>
      <c r="AH72" s="124"/>
      <c r="AI72" s="115">
        <v>6275.200814436068</v>
      </c>
      <c r="AJ72" s="116">
        <v>69.560519901560255</v>
      </c>
      <c r="AK72" s="116">
        <v>0</v>
      </c>
      <c r="AL72" s="126">
        <v>0</v>
      </c>
      <c r="AM72" s="127">
        <v>6275.200814436068</v>
      </c>
      <c r="AN72" s="128"/>
      <c r="AO72" s="129">
        <v>1350.4023658479341</v>
      </c>
      <c r="AP72" s="128"/>
      <c r="AQ72" s="129">
        <v>24989.780306622411</v>
      </c>
      <c r="AR72" s="128"/>
      <c r="AS72" s="230"/>
      <c r="AT72" s="194">
        <v>-136389.51902398077</v>
      </c>
      <c r="AU72" s="194">
        <v>-59695.57958527239</v>
      </c>
      <c r="AV72" s="194">
        <v>-1168.5102657467294</v>
      </c>
      <c r="AW72" s="194">
        <v>-10230.85</v>
      </c>
      <c r="AX72" s="195">
        <v>-52311.580804999998</v>
      </c>
    </row>
    <row r="73" spans="1:55">
      <c r="A73" s="57">
        <v>411</v>
      </c>
      <c r="B73" s="58">
        <v>4211</v>
      </c>
      <c r="C73" s="60"/>
      <c r="D73" s="59" t="s">
        <v>197</v>
      </c>
      <c r="E73" s="111">
        <v>464</v>
      </c>
      <c r="F73" s="111">
        <v>555928</v>
      </c>
      <c r="G73" s="112">
        <v>1.37</v>
      </c>
      <c r="H73" s="111">
        <v>405786.86131386861</v>
      </c>
      <c r="I73" s="111">
        <v>59696.333333333336</v>
      </c>
      <c r="J73" s="63">
        <v>0</v>
      </c>
      <c r="K73" s="113">
        <v>1.65</v>
      </c>
      <c r="L73" s="111">
        <v>669548.32116788311</v>
      </c>
      <c r="M73" s="111">
        <v>73499.7</v>
      </c>
      <c r="N73" s="111">
        <v>743048.02116788318</v>
      </c>
      <c r="O73" s="114">
        <f t="shared" si="3"/>
        <v>1601.3965973445759</v>
      </c>
      <c r="P73" s="114">
        <f t="shared" si="4"/>
        <v>2429.6520503245629</v>
      </c>
      <c r="Q73" s="114">
        <f t="shared" si="5"/>
        <v>65.910532215123339</v>
      </c>
      <c r="R73" s="115">
        <v>142194.89616760449</v>
      </c>
      <c r="S73" s="116">
        <v>306.4545176025959</v>
      </c>
      <c r="T73" s="117">
        <v>78.523635295527669</v>
      </c>
      <c r="U73" s="115">
        <v>84285</v>
      </c>
      <c r="V73" s="116">
        <v>181.64870689655172</v>
      </c>
      <c r="W73" s="118">
        <v>85.999961252254124</v>
      </c>
      <c r="X73" s="119">
        <v>0</v>
      </c>
      <c r="Y73" s="120">
        <v>0</v>
      </c>
      <c r="Z73" s="121">
        <v>84285</v>
      </c>
      <c r="AA73" s="122">
        <v>181.64870689655172</v>
      </c>
      <c r="AB73" s="123">
        <v>85.999961252254124</v>
      </c>
      <c r="AC73" s="115">
        <v>226479.89616760449</v>
      </c>
      <c r="AD73" s="116">
        <v>488.10322449914759</v>
      </c>
      <c r="AE73" s="118">
        <v>85.999961252254124</v>
      </c>
      <c r="AF73" s="124"/>
      <c r="AG73" s="125">
        <v>0</v>
      </c>
      <c r="AH73" s="124"/>
      <c r="AI73" s="115">
        <v>31370.687564475738</v>
      </c>
      <c r="AJ73" s="116">
        <v>65.910532215123297</v>
      </c>
      <c r="AK73" s="116">
        <v>0</v>
      </c>
      <c r="AL73" s="126">
        <v>0</v>
      </c>
      <c r="AM73" s="127">
        <v>31370.687564475738</v>
      </c>
      <c r="AN73" s="128"/>
      <c r="AO73" s="129">
        <v>3151.5374068782016</v>
      </c>
      <c r="AP73" s="128"/>
      <c r="AQ73" s="129">
        <v>40578.686131386858</v>
      </c>
      <c r="AR73" s="128"/>
      <c r="AS73" s="230"/>
      <c r="AT73" s="194">
        <v>-238070.59413863308</v>
      </c>
      <c r="AU73" s="194">
        <v>-104199.81096067259</v>
      </c>
      <c r="AV73" s="194">
        <v>-2039.6577040095242</v>
      </c>
      <c r="AW73" s="194">
        <v>-23921.86</v>
      </c>
      <c r="AX73" s="195">
        <v>-91310.895525999993</v>
      </c>
    </row>
    <row r="74" spans="1:55">
      <c r="A74" s="57">
        <v>412</v>
      </c>
      <c r="B74" s="58">
        <v>4212</v>
      </c>
      <c r="C74" s="60"/>
      <c r="D74" s="59" t="s">
        <v>198</v>
      </c>
      <c r="E74" s="111">
        <v>5708.666666666667</v>
      </c>
      <c r="F74" s="111">
        <v>11449952</v>
      </c>
      <c r="G74" s="112">
        <v>1.4733333333333334</v>
      </c>
      <c r="H74" s="111">
        <v>7756106.9684944684</v>
      </c>
      <c r="I74" s="111">
        <v>1084451</v>
      </c>
      <c r="J74" s="63">
        <v>0</v>
      </c>
      <c r="K74" s="113">
        <v>1.65</v>
      </c>
      <c r="L74" s="111">
        <v>12797576.498015873</v>
      </c>
      <c r="M74" s="111">
        <v>1319192.7595833333</v>
      </c>
      <c r="N74" s="111">
        <v>14116769.257599207</v>
      </c>
      <c r="O74" s="114">
        <f t="shared" si="3"/>
        <v>2472.8662719139097</v>
      </c>
      <c r="P74" s="114">
        <f t="shared" si="4"/>
        <v>2429.6520503245629</v>
      </c>
      <c r="Q74" s="114">
        <f t="shared" si="5"/>
        <v>101.7786177071558</v>
      </c>
      <c r="R74" s="115">
        <v>-91277.366935825121</v>
      </c>
      <c r="S74" s="116">
        <v>-15.989261988057653</v>
      </c>
      <c r="T74" s="117">
        <v>101.12052915550812</v>
      </c>
      <c r="U74" s="115">
        <v>0</v>
      </c>
      <c r="V74" s="116">
        <v>0</v>
      </c>
      <c r="W74" s="118">
        <v>101.12052915550812</v>
      </c>
      <c r="X74" s="119">
        <v>0</v>
      </c>
      <c r="Y74" s="120">
        <v>0</v>
      </c>
      <c r="Z74" s="121">
        <v>0</v>
      </c>
      <c r="AA74" s="122">
        <v>0</v>
      </c>
      <c r="AB74" s="123">
        <v>101.12052915550812</v>
      </c>
      <c r="AC74" s="115">
        <v>-91277.366935825121</v>
      </c>
      <c r="AD74" s="116">
        <v>-15.989261988057653</v>
      </c>
      <c r="AE74" s="118">
        <v>101.12052915550812</v>
      </c>
      <c r="AF74" s="124"/>
      <c r="AG74" s="125">
        <v>0</v>
      </c>
      <c r="AH74" s="124"/>
      <c r="AI74" s="115">
        <v>0</v>
      </c>
      <c r="AJ74" s="116">
        <v>101.77861770715573</v>
      </c>
      <c r="AK74" s="116">
        <v>0</v>
      </c>
      <c r="AL74" s="126">
        <v>0</v>
      </c>
      <c r="AM74" s="127">
        <v>0</v>
      </c>
      <c r="AN74" s="128"/>
      <c r="AO74" s="129">
        <v>67658.732456323196</v>
      </c>
      <c r="AP74" s="128"/>
      <c r="AQ74" s="129">
        <v>775610.69684944674</v>
      </c>
      <c r="AR74" s="128"/>
      <c r="AS74" s="230"/>
      <c r="AT74" s="194">
        <v>-2831915.7122076005</v>
      </c>
      <c r="AU74" s="194">
        <v>-1239485.6363350644</v>
      </c>
      <c r="AV74" s="194">
        <v>-24262.293797386392</v>
      </c>
      <c r="AW74" s="194">
        <v>-413470.06</v>
      </c>
      <c r="AX74" s="195">
        <v>-1086168.4143419999</v>
      </c>
    </row>
    <row r="75" spans="1:55">
      <c r="A75" s="57">
        <v>413</v>
      </c>
      <c r="B75" s="58">
        <v>4213</v>
      </c>
      <c r="C75" s="60"/>
      <c r="D75" s="59" t="s">
        <v>199</v>
      </c>
      <c r="E75" s="111">
        <v>2072.6666666666665</v>
      </c>
      <c r="F75" s="111">
        <v>4059900</v>
      </c>
      <c r="G75" s="112">
        <v>1.83</v>
      </c>
      <c r="H75" s="111">
        <v>2216997.9541446208</v>
      </c>
      <c r="I75" s="111">
        <v>348078.33333333331</v>
      </c>
      <c r="J75" s="63">
        <v>0</v>
      </c>
      <c r="K75" s="113">
        <v>1.65</v>
      </c>
      <c r="L75" s="111">
        <v>3658046.6243386245</v>
      </c>
      <c r="M75" s="111">
        <v>427150.3041666667</v>
      </c>
      <c r="N75" s="111">
        <v>4085196.9285052903</v>
      </c>
      <c r="O75" s="114">
        <f t="shared" si="3"/>
        <v>1970.9859738687476</v>
      </c>
      <c r="P75" s="114">
        <f t="shared" si="4"/>
        <v>2429.6520503245629</v>
      </c>
      <c r="Q75" s="114">
        <f t="shared" si="5"/>
        <v>81.122149717094473</v>
      </c>
      <c r="R75" s="115">
        <v>351744.89848628006</v>
      </c>
      <c r="S75" s="116">
        <v>169.70644828865235</v>
      </c>
      <c r="T75" s="117">
        <v>88.106954321769464</v>
      </c>
      <c r="U75" s="115">
        <v>0</v>
      </c>
      <c r="V75" s="116">
        <v>0</v>
      </c>
      <c r="W75" s="118">
        <v>88.106954321769464</v>
      </c>
      <c r="X75" s="119">
        <v>0</v>
      </c>
      <c r="Y75" s="120">
        <v>0</v>
      </c>
      <c r="Z75" s="121">
        <v>0</v>
      </c>
      <c r="AA75" s="122">
        <v>0</v>
      </c>
      <c r="AB75" s="123">
        <v>88.106954321769464</v>
      </c>
      <c r="AC75" s="115">
        <v>351744.89848628006</v>
      </c>
      <c r="AD75" s="116">
        <v>169.70644828865235</v>
      </c>
      <c r="AE75" s="118">
        <v>88.106954321769464</v>
      </c>
      <c r="AF75" s="124"/>
      <c r="AG75" s="125">
        <v>0</v>
      </c>
      <c r="AH75" s="124"/>
      <c r="AI75" s="115">
        <v>0</v>
      </c>
      <c r="AJ75" s="116">
        <v>81.122149717094416</v>
      </c>
      <c r="AK75" s="116">
        <v>0</v>
      </c>
      <c r="AL75" s="126">
        <v>0</v>
      </c>
      <c r="AM75" s="127">
        <v>0</v>
      </c>
      <c r="AN75" s="128"/>
      <c r="AO75" s="129">
        <v>17980.543152409617</v>
      </c>
      <c r="AP75" s="128"/>
      <c r="AQ75" s="129">
        <v>221699.79541446207</v>
      </c>
      <c r="AR75" s="128"/>
      <c r="AS75" s="230"/>
      <c r="AT75" s="194">
        <v>-1023654.6696638556</v>
      </c>
      <c r="AU75" s="194">
        <v>-448037.79086580779</v>
      </c>
      <c r="AV75" s="194">
        <v>-8770.1093063571734</v>
      </c>
      <c r="AW75" s="194">
        <v>-148035.01</v>
      </c>
      <c r="AX75" s="195">
        <v>-392618.10109299998</v>
      </c>
    </row>
    <row r="76" spans="1:55">
      <c r="A76" s="57">
        <v>414</v>
      </c>
      <c r="B76" s="58">
        <v>4214</v>
      </c>
      <c r="C76" s="60"/>
      <c r="D76" s="59" t="s">
        <v>200</v>
      </c>
      <c r="E76" s="111">
        <v>2307.6666666666665</v>
      </c>
      <c r="F76" s="111">
        <v>4316416.666666667</v>
      </c>
      <c r="G76" s="112">
        <v>1.79</v>
      </c>
      <c r="H76" s="111">
        <v>2411405.9590316569</v>
      </c>
      <c r="I76" s="111">
        <v>411216</v>
      </c>
      <c r="J76" s="63">
        <v>0</v>
      </c>
      <c r="K76" s="113">
        <v>1.65</v>
      </c>
      <c r="L76" s="111">
        <v>3978819.8324022344</v>
      </c>
      <c r="M76" s="111">
        <v>423485.96250000008</v>
      </c>
      <c r="N76" s="111">
        <v>4402305.7949022343</v>
      </c>
      <c r="O76" s="114">
        <f t="shared" si="3"/>
        <v>1907.6870409803125</v>
      </c>
      <c r="P76" s="114">
        <f t="shared" si="4"/>
        <v>2429.6520503245629</v>
      </c>
      <c r="Q76" s="114">
        <f t="shared" si="5"/>
        <v>78.516882313476771</v>
      </c>
      <c r="R76" s="115">
        <v>445672.86369513179</v>
      </c>
      <c r="S76" s="116">
        <v>193.12705345737331</v>
      </c>
      <c r="T76" s="117">
        <v>86.465635857490327</v>
      </c>
      <c r="U76" s="115">
        <v>0</v>
      </c>
      <c r="V76" s="116">
        <v>0</v>
      </c>
      <c r="W76" s="118">
        <v>86.465635857490327</v>
      </c>
      <c r="X76" s="119">
        <v>0</v>
      </c>
      <c r="Y76" s="120">
        <v>0</v>
      </c>
      <c r="Z76" s="121">
        <v>0</v>
      </c>
      <c r="AA76" s="122">
        <v>0</v>
      </c>
      <c r="AB76" s="123">
        <v>86.465635857490327</v>
      </c>
      <c r="AC76" s="115">
        <v>445672.86369513179</v>
      </c>
      <c r="AD76" s="116">
        <v>193.12705345737331</v>
      </c>
      <c r="AE76" s="118">
        <v>86.465635857490327</v>
      </c>
      <c r="AF76" s="124"/>
      <c r="AG76" s="125">
        <v>0</v>
      </c>
      <c r="AH76" s="124"/>
      <c r="AI76" s="115">
        <v>123411.10143299002</v>
      </c>
      <c r="AJ76" s="116">
        <v>78.516882313476714</v>
      </c>
      <c r="AK76" s="116">
        <v>0</v>
      </c>
      <c r="AL76" s="126">
        <v>0</v>
      </c>
      <c r="AM76" s="127">
        <v>123411.10143299002</v>
      </c>
      <c r="AN76" s="128"/>
      <c r="AO76" s="129">
        <v>12656.50497828778</v>
      </c>
      <c r="AP76" s="128"/>
      <c r="AQ76" s="129">
        <v>241140.59590316573</v>
      </c>
      <c r="AR76" s="128"/>
      <c r="AS76" s="230"/>
      <c r="AT76" s="194">
        <v>-1123380.3394878414</v>
      </c>
      <c r="AU76" s="194">
        <v>-491686.17163783492</v>
      </c>
      <c r="AV76" s="194">
        <v>-9624.5039092687603</v>
      </c>
      <c r="AW76" s="194">
        <v>-143085.01999999999</v>
      </c>
      <c r="AX76" s="195">
        <v>-430867.42899300001</v>
      </c>
    </row>
    <row r="77" spans="1:55">
      <c r="A77" s="57">
        <v>415</v>
      </c>
      <c r="B77" s="58">
        <v>4215</v>
      </c>
      <c r="C77" s="60"/>
      <c r="D77" s="59" t="s">
        <v>201</v>
      </c>
      <c r="E77" s="111">
        <v>1404.6666666666667</v>
      </c>
      <c r="F77" s="111">
        <v>3597580</v>
      </c>
      <c r="G77" s="112">
        <v>1.29</v>
      </c>
      <c r="H77" s="111">
        <v>2788821.7054263568</v>
      </c>
      <c r="I77" s="111">
        <v>627816.33333333337</v>
      </c>
      <c r="J77" s="63">
        <v>0</v>
      </c>
      <c r="K77" s="113">
        <v>1.65</v>
      </c>
      <c r="L77" s="111">
        <v>4601555.8139534881</v>
      </c>
      <c r="M77" s="111">
        <v>595699.55833333335</v>
      </c>
      <c r="N77" s="111">
        <v>5197255.3722868217</v>
      </c>
      <c r="O77" s="114">
        <f t="shared" si="3"/>
        <v>3699.9919593878653</v>
      </c>
      <c r="P77" s="114">
        <f t="shared" si="4"/>
        <v>2429.6520503245629</v>
      </c>
      <c r="Q77" s="114">
        <f t="shared" si="5"/>
        <v>152.28484913687973</v>
      </c>
      <c r="R77" s="115">
        <v>-660229.52647110587</v>
      </c>
      <c r="S77" s="116">
        <v>-470.02576635342132</v>
      </c>
      <c r="T77" s="117">
        <v>132.93945495623413</v>
      </c>
      <c r="U77" s="115">
        <v>0</v>
      </c>
      <c r="V77" s="116">
        <v>0</v>
      </c>
      <c r="W77" s="118">
        <v>132.93945495623413</v>
      </c>
      <c r="X77" s="119">
        <v>0</v>
      </c>
      <c r="Y77" s="120">
        <v>0</v>
      </c>
      <c r="Z77" s="121">
        <v>0</v>
      </c>
      <c r="AA77" s="122">
        <v>0</v>
      </c>
      <c r="AB77" s="123">
        <v>132.93945495623413</v>
      </c>
      <c r="AC77" s="115">
        <v>-660229.52647110587</v>
      </c>
      <c r="AD77" s="116">
        <v>-470.02576635342132</v>
      </c>
      <c r="AE77" s="118">
        <v>132.93945495623413</v>
      </c>
      <c r="AF77" s="124"/>
      <c r="AG77" s="125">
        <v>0</v>
      </c>
      <c r="AH77" s="124"/>
      <c r="AI77" s="115">
        <v>0</v>
      </c>
      <c r="AJ77" s="116">
        <v>152.28484913687961</v>
      </c>
      <c r="AK77" s="116">
        <v>0</v>
      </c>
      <c r="AL77" s="126">
        <v>0</v>
      </c>
      <c r="AM77" s="127">
        <v>0</v>
      </c>
      <c r="AN77" s="128"/>
      <c r="AO77" s="129">
        <v>14127.92774232981</v>
      </c>
      <c r="AP77" s="128"/>
      <c r="AQ77" s="129">
        <v>278882.17054263566</v>
      </c>
      <c r="AR77" s="128"/>
      <c r="AS77" s="230"/>
      <c r="AT77" s="194">
        <v>-680481.04115190404</v>
      </c>
      <c r="AU77" s="194">
        <v>-297836.00997383212</v>
      </c>
      <c r="AV77" s="194">
        <v>-5829.9867022202416</v>
      </c>
      <c r="AW77" s="194">
        <v>-178169.98</v>
      </c>
      <c r="AX77" s="195">
        <v>-260995.41390700001</v>
      </c>
    </row>
    <row r="78" spans="1:55">
      <c r="A78" s="57">
        <v>416</v>
      </c>
      <c r="B78" s="58">
        <v>4216</v>
      </c>
      <c r="C78" s="60"/>
      <c r="D78" s="59" t="s">
        <v>202</v>
      </c>
      <c r="E78" s="111">
        <v>133.33333333333334</v>
      </c>
      <c r="F78" s="111">
        <v>233779</v>
      </c>
      <c r="G78" s="112">
        <v>1.84</v>
      </c>
      <c r="H78" s="111">
        <v>127053.8043478261</v>
      </c>
      <c r="I78" s="111">
        <v>14369</v>
      </c>
      <c r="J78" s="63">
        <v>0</v>
      </c>
      <c r="K78" s="113">
        <v>1.65</v>
      </c>
      <c r="L78" s="111">
        <v>209638.777173913</v>
      </c>
      <c r="M78" s="111">
        <v>17431.254166666666</v>
      </c>
      <c r="N78" s="111">
        <v>227070.03134057971</v>
      </c>
      <c r="O78" s="114">
        <f t="shared" si="3"/>
        <v>1703.0252350543476</v>
      </c>
      <c r="P78" s="114">
        <f t="shared" si="4"/>
        <v>2429.6520503245629</v>
      </c>
      <c r="Q78" s="114">
        <f t="shared" si="5"/>
        <v>70.093379618980862</v>
      </c>
      <c r="R78" s="115">
        <v>35846.922886664041</v>
      </c>
      <c r="S78" s="116">
        <v>268.85192164998028</v>
      </c>
      <c r="T78" s="117">
        <v>81.158829159957904</v>
      </c>
      <c r="U78" s="115">
        <v>15683</v>
      </c>
      <c r="V78" s="116">
        <v>117.62249999999999</v>
      </c>
      <c r="W78" s="118">
        <v>85.99995445542099</v>
      </c>
      <c r="X78" s="119">
        <v>0</v>
      </c>
      <c r="Y78" s="120">
        <v>0</v>
      </c>
      <c r="Z78" s="121">
        <v>15683</v>
      </c>
      <c r="AA78" s="122">
        <v>117.62249999999999</v>
      </c>
      <c r="AB78" s="123">
        <v>85.99995445542099</v>
      </c>
      <c r="AC78" s="115">
        <v>51529.922886664041</v>
      </c>
      <c r="AD78" s="116">
        <v>386.47442164998029</v>
      </c>
      <c r="AE78" s="118">
        <v>85.99995445542099</v>
      </c>
      <c r="AF78" s="124"/>
      <c r="AG78" s="125">
        <v>0</v>
      </c>
      <c r="AH78" s="124"/>
      <c r="AI78" s="115">
        <v>54457.596688478603</v>
      </c>
      <c r="AJ78" s="116">
        <v>70.093379618980805</v>
      </c>
      <c r="AK78" s="116">
        <v>0</v>
      </c>
      <c r="AL78" s="126">
        <v>0</v>
      </c>
      <c r="AM78" s="127">
        <v>54457.596688478603</v>
      </c>
      <c r="AN78" s="128"/>
      <c r="AO78" s="129">
        <v>1118.4915657253557</v>
      </c>
      <c r="AP78" s="128"/>
      <c r="AQ78" s="129">
        <v>12705.380434782608</v>
      </c>
      <c r="AR78" s="128"/>
      <c r="AS78" s="230"/>
      <c r="AT78" s="194">
        <v>-62084.117978657909</v>
      </c>
      <c r="AU78" s="194">
        <v>-27173.256657095317</v>
      </c>
      <c r="AV78" s="194">
        <v>-531.90252240084101</v>
      </c>
      <c r="AW78" s="194">
        <v>-4657.05</v>
      </c>
      <c r="AX78" s="195">
        <v>-23812.081585</v>
      </c>
    </row>
    <row r="79" spans="1:55">
      <c r="A79" s="57">
        <v>417</v>
      </c>
      <c r="B79" s="58">
        <v>4217</v>
      </c>
      <c r="C79" s="60"/>
      <c r="D79" s="59" t="s">
        <v>203</v>
      </c>
      <c r="E79" s="111">
        <v>237</v>
      </c>
      <c r="F79" s="111">
        <v>332174.66666666669</v>
      </c>
      <c r="G79" s="112">
        <v>1.7333333333333334</v>
      </c>
      <c r="H79" s="111">
        <v>191335.51198257078</v>
      </c>
      <c r="I79" s="111">
        <v>34296.666666666664</v>
      </c>
      <c r="J79" s="63">
        <v>0</v>
      </c>
      <c r="K79" s="113">
        <v>1.65</v>
      </c>
      <c r="L79" s="111">
        <v>315703.59477124183</v>
      </c>
      <c r="M79" s="111">
        <v>36504.575000000004</v>
      </c>
      <c r="N79" s="111">
        <v>352208.16977124178</v>
      </c>
      <c r="O79" s="114">
        <f t="shared" si="3"/>
        <v>1486.1104209757036</v>
      </c>
      <c r="P79" s="114">
        <f t="shared" si="4"/>
        <v>2429.6520503245629</v>
      </c>
      <c r="Q79" s="114">
        <f t="shared" si="5"/>
        <v>61.165565693951237</v>
      </c>
      <c r="R79" s="115">
        <v>82739.165477601622</v>
      </c>
      <c r="S79" s="116">
        <v>349.11040285907859</v>
      </c>
      <c r="T79" s="117">
        <v>75.534306387189261</v>
      </c>
      <c r="U79" s="115">
        <v>60264</v>
      </c>
      <c r="V79" s="116">
        <v>254.27848101265823</v>
      </c>
      <c r="W79" s="118">
        <v>85.999939973640068</v>
      </c>
      <c r="X79" s="119">
        <v>0</v>
      </c>
      <c r="Y79" s="120">
        <v>0</v>
      </c>
      <c r="Z79" s="121">
        <v>60264</v>
      </c>
      <c r="AA79" s="122">
        <v>254.27848101265823</v>
      </c>
      <c r="AB79" s="123">
        <v>85.999939973640068</v>
      </c>
      <c r="AC79" s="115">
        <v>143003.16547760164</v>
      </c>
      <c r="AD79" s="116">
        <v>603.38888387173688</v>
      </c>
      <c r="AE79" s="118">
        <v>85.999939973640068</v>
      </c>
      <c r="AF79" s="124"/>
      <c r="AG79" s="125">
        <v>0</v>
      </c>
      <c r="AH79" s="124"/>
      <c r="AI79" s="115">
        <v>56150.762868283731</v>
      </c>
      <c r="AJ79" s="116">
        <v>61.165565693951194</v>
      </c>
      <c r="AK79" s="116">
        <v>0</v>
      </c>
      <c r="AL79" s="126">
        <v>0</v>
      </c>
      <c r="AM79" s="127">
        <v>56150.762868283731</v>
      </c>
      <c r="AN79" s="128"/>
      <c r="AO79" s="129">
        <v>283.34026817409313</v>
      </c>
      <c r="AP79" s="128"/>
      <c r="AQ79" s="129">
        <v>19133.551198257079</v>
      </c>
      <c r="AR79" s="128"/>
      <c r="AS79" s="230"/>
      <c r="AT79" s="194">
        <v>-115368.91214931705</v>
      </c>
      <c r="AU79" s="194">
        <v>-50495.185599011769</v>
      </c>
      <c r="AV79" s="194">
        <v>-988.41728572124782</v>
      </c>
      <c r="AW79" s="194">
        <v>-19423.21</v>
      </c>
      <c r="AX79" s="195">
        <v>-44249.222473000002</v>
      </c>
    </row>
    <row r="80" spans="1:55" s="34" customFormat="1">
      <c r="A80" s="57">
        <v>418</v>
      </c>
      <c r="B80" s="58">
        <v>4218</v>
      </c>
      <c r="C80" s="60"/>
      <c r="D80" s="59" t="s">
        <v>204</v>
      </c>
      <c r="E80" s="111">
        <v>2930.3333333333335</v>
      </c>
      <c r="F80" s="111">
        <v>4725548</v>
      </c>
      <c r="G80" s="112">
        <v>1.84</v>
      </c>
      <c r="H80" s="111">
        <v>2568232.6086956519</v>
      </c>
      <c r="I80" s="111">
        <v>411661.33333333331</v>
      </c>
      <c r="J80" s="63">
        <v>0</v>
      </c>
      <c r="K80" s="113">
        <v>1.65</v>
      </c>
      <c r="L80" s="111">
        <v>4237583.8043478252</v>
      </c>
      <c r="M80" s="111">
        <v>459817.17416666663</v>
      </c>
      <c r="N80" s="111">
        <v>4697400.9785144925</v>
      </c>
      <c r="O80" s="114">
        <f t="shared" si="3"/>
        <v>1603.0261557892704</v>
      </c>
      <c r="P80" s="114">
        <f t="shared" si="4"/>
        <v>2429.6520503245629</v>
      </c>
      <c r="Q80" s="114">
        <f t="shared" si="5"/>
        <v>65.977601837066814</v>
      </c>
      <c r="R80" s="115">
        <v>896247.08279270516</v>
      </c>
      <c r="S80" s="116">
        <v>305.85158097805885</v>
      </c>
      <c r="T80" s="117">
        <v>78.565889157352061</v>
      </c>
      <c r="U80" s="115">
        <v>529286</v>
      </c>
      <c r="V80" s="116">
        <v>180.62313729951086</v>
      </c>
      <c r="W80" s="118">
        <v>86.000004559818123</v>
      </c>
      <c r="X80" s="119">
        <v>0</v>
      </c>
      <c r="Y80" s="120">
        <v>0</v>
      </c>
      <c r="Z80" s="121">
        <v>529286</v>
      </c>
      <c r="AA80" s="122">
        <v>180.62313729951086</v>
      </c>
      <c r="AB80" s="123">
        <v>86.000004559818123</v>
      </c>
      <c r="AC80" s="115">
        <v>1425533.0827927052</v>
      </c>
      <c r="AD80" s="116">
        <v>486.47471827756971</v>
      </c>
      <c r="AE80" s="118">
        <v>86.000004559818123</v>
      </c>
      <c r="AF80" s="124"/>
      <c r="AG80" s="125">
        <v>0</v>
      </c>
      <c r="AH80" s="124"/>
      <c r="AI80" s="115">
        <v>0</v>
      </c>
      <c r="AJ80" s="116">
        <v>65.977601837066771</v>
      </c>
      <c r="AK80" s="116">
        <v>0</v>
      </c>
      <c r="AL80" s="126">
        <v>0</v>
      </c>
      <c r="AM80" s="127">
        <v>0</v>
      </c>
      <c r="AN80" s="128"/>
      <c r="AO80" s="129">
        <v>47445.556027468105</v>
      </c>
      <c r="AP80" s="128"/>
      <c r="AQ80" s="129">
        <v>256823.26086956519</v>
      </c>
      <c r="AR80" s="128"/>
      <c r="AS80" s="230"/>
      <c r="AT80" s="194">
        <v>-1429890.1187997982</v>
      </c>
      <c r="AU80" s="194">
        <v>-625840.75371656532</v>
      </c>
      <c r="AV80" s="194">
        <v>-12250.51085057055</v>
      </c>
      <c r="AW80" s="194">
        <v>-247961.31</v>
      </c>
      <c r="AX80" s="195">
        <v>-548427.86327500001</v>
      </c>
      <c r="AY80" s="9"/>
      <c r="AZ80" s="9"/>
      <c r="BA80" s="9"/>
      <c r="BB80" s="9"/>
      <c r="BC80" s="9"/>
    </row>
    <row r="81" spans="1:50">
      <c r="A81" s="57">
        <v>419</v>
      </c>
      <c r="B81" s="58">
        <v>4219</v>
      </c>
      <c r="C81" s="60"/>
      <c r="D81" s="59" t="s">
        <v>205</v>
      </c>
      <c r="E81" s="111">
        <v>109.33333333333333</v>
      </c>
      <c r="F81" s="111">
        <v>192328.33333333334</v>
      </c>
      <c r="G81" s="112">
        <v>1.8</v>
      </c>
      <c r="H81" s="111">
        <v>106753.63725490197</v>
      </c>
      <c r="I81" s="111">
        <v>15013.333333333334</v>
      </c>
      <c r="J81" s="63">
        <v>0</v>
      </c>
      <c r="K81" s="113">
        <v>1.65</v>
      </c>
      <c r="L81" s="111">
        <v>176143.50147058823</v>
      </c>
      <c r="M81" s="111">
        <v>18752.079166666666</v>
      </c>
      <c r="N81" s="111">
        <v>194895.5806372549</v>
      </c>
      <c r="O81" s="114">
        <f t="shared" si="3"/>
        <v>1782.5815302187948</v>
      </c>
      <c r="P81" s="114">
        <f t="shared" si="4"/>
        <v>2429.6520503245629</v>
      </c>
      <c r="Q81" s="114">
        <f t="shared" si="5"/>
        <v>73.367770087929685</v>
      </c>
      <c r="R81" s="115">
        <v>26176.15944001207</v>
      </c>
      <c r="S81" s="116">
        <v>239.41609243913479</v>
      </c>
      <c r="T81" s="117">
        <v>83.221695155395665</v>
      </c>
      <c r="U81" s="115">
        <v>7380</v>
      </c>
      <c r="V81" s="116">
        <v>67.5</v>
      </c>
      <c r="W81" s="118">
        <v>85.999870737820444</v>
      </c>
      <c r="X81" s="119">
        <v>0</v>
      </c>
      <c r="Y81" s="120">
        <v>0</v>
      </c>
      <c r="Z81" s="121">
        <v>7380</v>
      </c>
      <c r="AA81" s="122">
        <v>67.5</v>
      </c>
      <c r="AB81" s="123">
        <v>85.999870737820444</v>
      </c>
      <c r="AC81" s="115">
        <v>33556.159440012067</v>
      </c>
      <c r="AD81" s="116">
        <v>306.91609243913479</v>
      </c>
      <c r="AE81" s="118">
        <v>85.999870737820444</v>
      </c>
      <c r="AF81" s="124"/>
      <c r="AG81" s="125">
        <v>0</v>
      </c>
      <c r="AH81" s="124"/>
      <c r="AI81" s="115">
        <v>22475.619277107355</v>
      </c>
      <c r="AJ81" s="116">
        <v>73.367770087929628</v>
      </c>
      <c r="AK81" s="116">
        <v>0</v>
      </c>
      <c r="AL81" s="126">
        <v>0</v>
      </c>
      <c r="AM81" s="127">
        <v>22475.619277107355</v>
      </c>
      <c r="AN81" s="128"/>
      <c r="AO81" s="129">
        <v>236.83843256760295</v>
      </c>
      <c r="AP81" s="128"/>
      <c r="AQ81" s="129">
        <v>10675.363725490197</v>
      </c>
      <c r="AR81" s="128"/>
      <c r="AS81" s="230"/>
      <c r="AT81" s="194">
        <v>-52795.942847992548</v>
      </c>
      <c r="AU81" s="194">
        <v>-23107.966291073182</v>
      </c>
      <c r="AV81" s="194">
        <v>-452.32655448260493</v>
      </c>
      <c r="AW81" s="194">
        <v>-8987.15</v>
      </c>
      <c r="AX81" s="195">
        <v>-20249.644182</v>
      </c>
    </row>
    <row r="82" spans="1:50">
      <c r="A82" s="57">
        <v>420</v>
      </c>
      <c r="B82" s="58">
        <v>4220</v>
      </c>
      <c r="C82" s="60"/>
      <c r="D82" s="59" t="s">
        <v>206</v>
      </c>
      <c r="E82" s="111">
        <v>2366</v>
      </c>
      <c r="F82" s="111">
        <v>3317644.6666666665</v>
      </c>
      <c r="G82" s="112">
        <v>1.2833333333333334</v>
      </c>
      <c r="H82" s="111">
        <v>2581052.9777777777</v>
      </c>
      <c r="I82" s="111">
        <v>509202.66666666669</v>
      </c>
      <c r="J82" s="63">
        <v>0</v>
      </c>
      <c r="K82" s="113">
        <v>1.65</v>
      </c>
      <c r="L82" s="111">
        <v>4258737.4133333331</v>
      </c>
      <c r="M82" s="111">
        <v>506887.98833333334</v>
      </c>
      <c r="N82" s="111">
        <v>4765625.4016666664</v>
      </c>
      <c r="O82" s="114">
        <f t="shared" si="3"/>
        <v>2014.2119195548041</v>
      </c>
      <c r="P82" s="114">
        <f t="shared" si="4"/>
        <v>2429.6520503245629</v>
      </c>
      <c r="Q82" s="114">
        <f t="shared" si="5"/>
        <v>82.901249966460725</v>
      </c>
      <c r="R82" s="115">
        <v>363684.59927846381</v>
      </c>
      <c r="S82" s="116">
        <v>153.71284838481142</v>
      </c>
      <c r="T82" s="117">
        <v>89.227787478870212</v>
      </c>
      <c r="U82" s="115">
        <v>0</v>
      </c>
      <c r="V82" s="116">
        <v>0</v>
      </c>
      <c r="W82" s="118">
        <v>89.227787478870212</v>
      </c>
      <c r="X82" s="119">
        <v>0</v>
      </c>
      <c r="Y82" s="120">
        <v>0</v>
      </c>
      <c r="Z82" s="121">
        <v>0</v>
      </c>
      <c r="AA82" s="122">
        <v>0</v>
      </c>
      <c r="AB82" s="123">
        <v>89.227787478870212</v>
      </c>
      <c r="AC82" s="115">
        <v>363684.59927846381</v>
      </c>
      <c r="AD82" s="116">
        <v>153.71284838481142</v>
      </c>
      <c r="AE82" s="118">
        <v>89.227787478870212</v>
      </c>
      <c r="AF82" s="124"/>
      <c r="AG82" s="125">
        <v>0</v>
      </c>
      <c r="AH82" s="124"/>
      <c r="AI82" s="115">
        <v>0</v>
      </c>
      <c r="AJ82" s="116">
        <v>82.901249966460668</v>
      </c>
      <c r="AK82" s="116">
        <v>0</v>
      </c>
      <c r="AL82" s="126">
        <v>0</v>
      </c>
      <c r="AM82" s="127">
        <v>0</v>
      </c>
      <c r="AN82" s="128"/>
      <c r="AO82" s="129">
        <v>49686.904267038073</v>
      </c>
      <c r="AP82" s="128"/>
      <c r="AQ82" s="129">
        <v>258105.29777777777</v>
      </c>
      <c r="AR82" s="128"/>
      <c r="AS82" s="230"/>
      <c r="AT82" s="194">
        <v>-1182042.4982078332</v>
      </c>
      <c r="AU82" s="194">
        <v>-517361.68973902735</v>
      </c>
      <c r="AV82" s="194">
        <v>-10127.088969804989</v>
      </c>
      <c r="AW82" s="194">
        <v>-172937.82</v>
      </c>
      <c r="AX82" s="195">
        <v>-453367.03363999998</v>
      </c>
    </row>
    <row r="83" spans="1:50">
      <c r="A83" s="57">
        <v>421</v>
      </c>
      <c r="B83" s="58">
        <v>4221</v>
      </c>
      <c r="C83" s="60"/>
      <c r="D83" s="59" t="s">
        <v>207</v>
      </c>
      <c r="E83" s="111">
        <v>84.333333333333329</v>
      </c>
      <c r="F83" s="111">
        <v>74536.333333333328</v>
      </c>
      <c r="G83" s="112">
        <v>1</v>
      </c>
      <c r="H83" s="111">
        <v>74536.333333333328</v>
      </c>
      <c r="I83" s="111">
        <v>17870.333333333332</v>
      </c>
      <c r="J83" s="63">
        <v>0</v>
      </c>
      <c r="K83" s="113">
        <v>1.65</v>
      </c>
      <c r="L83" s="111">
        <v>122984.95</v>
      </c>
      <c r="M83" s="111">
        <v>22089.570833333335</v>
      </c>
      <c r="N83" s="111">
        <v>145074.52083333334</v>
      </c>
      <c r="O83" s="114">
        <f t="shared" si="3"/>
        <v>1720.2512351778657</v>
      </c>
      <c r="P83" s="114">
        <f t="shared" si="4"/>
        <v>2429.6520503245629</v>
      </c>
      <c r="Q83" s="114">
        <f t="shared" si="5"/>
        <v>70.802370032699429</v>
      </c>
      <c r="R83" s="115">
        <v>22135.670101960837</v>
      </c>
      <c r="S83" s="116">
        <v>262.47830160427873</v>
      </c>
      <c r="T83" s="117">
        <v>81.605493120600613</v>
      </c>
      <c r="U83" s="115">
        <v>9004</v>
      </c>
      <c r="V83" s="116">
        <v>106.76679841897234</v>
      </c>
      <c r="W83" s="118">
        <v>85.999817748471088</v>
      </c>
      <c r="X83" s="119">
        <v>47.734910423738881</v>
      </c>
      <c r="Y83" s="120">
        <v>-4298.0513345534491</v>
      </c>
      <c r="Z83" s="121">
        <v>4705.9486654465509</v>
      </c>
      <c r="AA83" s="122">
        <v>55.801762831382028</v>
      </c>
      <c r="AB83" s="123">
        <v>83.902190823628828</v>
      </c>
      <c r="AC83" s="115">
        <v>26841.618767407388</v>
      </c>
      <c r="AD83" s="116">
        <v>318.28006443566073</v>
      </c>
      <c r="AE83" s="118">
        <v>83.902190823628843</v>
      </c>
      <c r="AF83" s="124"/>
      <c r="AG83" s="125">
        <v>0</v>
      </c>
      <c r="AH83" s="124"/>
      <c r="AI83" s="115">
        <v>65225.83933593797</v>
      </c>
      <c r="AJ83" s="116">
        <v>70.802370032699372</v>
      </c>
      <c r="AK83" s="116">
        <v>0</v>
      </c>
      <c r="AL83" s="126">
        <v>0</v>
      </c>
      <c r="AM83" s="127">
        <v>65225.83933593797</v>
      </c>
      <c r="AN83" s="128"/>
      <c r="AO83" s="129">
        <v>183.72568695597045</v>
      </c>
      <c r="AP83" s="128"/>
      <c r="AQ83" s="129">
        <v>7453.6333333333341</v>
      </c>
      <c r="AR83" s="128"/>
      <c r="AS83" s="230"/>
      <c r="AT83" s="194">
        <v>-42530.065071994002</v>
      </c>
      <c r="AU83" s="194">
        <v>-18614.750623364507</v>
      </c>
      <c r="AV83" s="194">
        <v>-364.3741688887651</v>
      </c>
      <c r="AW83" s="194">
        <v>-3190.27</v>
      </c>
      <c r="AX83" s="195">
        <v>-16312.213368999999</v>
      </c>
    </row>
    <row r="84" spans="1:50">
      <c r="A84" s="57">
        <v>422</v>
      </c>
      <c r="B84" s="58">
        <v>4222</v>
      </c>
      <c r="C84" s="60"/>
      <c r="D84" s="59" t="s">
        <v>208</v>
      </c>
      <c r="E84" s="111">
        <v>168.33333333333334</v>
      </c>
      <c r="F84" s="111">
        <v>253697.66666666666</v>
      </c>
      <c r="G84" s="112">
        <v>1.59</v>
      </c>
      <c r="H84" s="111">
        <v>159558.28092243185</v>
      </c>
      <c r="I84" s="111">
        <v>21432</v>
      </c>
      <c r="J84" s="63">
        <v>0</v>
      </c>
      <c r="K84" s="113">
        <v>1.65</v>
      </c>
      <c r="L84" s="111">
        <v>263271.16352201253</v>
      </c>
      <c r="M84" s="111">
        <v>25827.962500000005</v>
      </c>
      <c r="N84" s="111">
        <v>289099.1260220125</v>
      </c>
      <c r="O84" s="114">
        <f t="shared" si="3"/>
        <v>1717.4205506258168</v>
      </c>
      <c r="P84" s="114">
        <f t="shared" si="4"/>
        <v>2429.6520503245629</v>
      </c>
      <c r="Q84" s="114">
        <f t="shared" si="5"/>
        <v>70.685864274120917</v>
      </c>
      <c r="R84" s="115">
        <v>44360.151906237013</v>
      </c>
      <c r="S84" s="116">
        <v>263.52565488853668</v>
      </c>
      <c r="T84" s="117">
        <v>81.532094492696146</v>
      </c>
      <c r="U84" s="115">
        <v>18273</v>
      </c>
      <c r="V84" s="116">
        <v>108.55247524752474</v>
      </c>
      <c r="W84" s="118">
        <v>85.999914287428624</v>
      </c>
      <c r="X84" s="119">
        <v>0</v>
      </c>
      <c r="Y84" s="120">
        <v>0</v>
      </c>
      <c r="Z84" s="121">
        <v>18273</v>
      </c>
      <c r="AA84" s="122">
        <v>108.55247524752474</v>
      </c>
      <c r="AB84" s="123">
        <v>85.999914287428624</v>
      </c>
      <c r="AC84" s="115">
        <v>62633.151906237013</v>
      </c>
      <c r="AD84" s="116">
        <v>372.07813013606142</v>
      </c>
      <c r="AE84" s="118">
        <v>85.999914287428624</v>
      </c>
      <c r="AF84" s="124"/>
      <c r="AG84" s="125">
        <v>0</v>
      </c>
      <c r="AH84" s="124"/>
      <c r="AI84" s="115">
        <v>3921.5318976077128</v>
      </c>
      <c r="AJ84" s="116">
        <v>70.685864274120874</v>
      </c>
      <c r="AK84" s="116">
        <v>0</v>
      </c>
      <c r="AL84" s="126">
        <v>0</v>
      </c>
      <c r="AM84" s="127">
        <v>3921.5318976077128</v>
      </c>
      <c r="AN84" s="128"/>
      <c r="AO84" s="129">
        <v>874.97866851084996</v>
      </c>
      <c r="AP84" s="128"/>
      <c r="AQ84" s="129">
        <v>15955.828092243186</v>
      </c>
      <c r="AR84" s="128"/>
      <c r="AS84" s="230"/>
      <c r="AT84" s="194">
        <v>-83104.724853321604</v>
      </c>
      <c r="AU84" s="194">
        <v>-36373.650643355933</v>
      </c>
      <c r="AV84" s="194">
        <v>-711.99550242632256</v>
      </c>
      <c r="AW84" s="194">
        <v>-6233.85</v>
      </c>
      <c r="AX84" s="195">
        <v>-31874.439917</v>
      </c>
    </row>
    <row r="85" spans="1:50">
      <c r="A85" s="57">
        <v>423</v>
      </c>
      <c r="B85" s="58">
        <v>4223</v>
      </c>
      <c r="C85" s="60"/>
      <c r="D85" s="59" t="s">
        <v>209</v>
      </c>
      <c r="E85" s="111">
        <v>206.66666666666666</v>
      </c>
      <c r="F85" s="111">
        <v>317701.33333333331</v>
      </c>
      <c r="G85" s="112">
        <v>1.55</v>
      </c>
      <c r="H85" s="111">
        <v>204578.57796257795</v>
      </c>
      <c r="I85" s="111">
        <v>28308.333333333332</v>
      </c>
      <c r="J85" s="63">
        <v>0</v>
      </c>
      <c r="K85" s="113">
        <v>1.65</v>
      </c>
      <c r="L85" s="111">
        <v>337554.65363825363</v>
      </c>
      <c r="M85" s="111">
        <v>34667.9</v>
      </c>
      <c r="N85" s="111">
        <v>372222.55363825359</v>
      </c>
      <c r="O85" s="114">
        <f t="shared" si="3"/>
        <v>1801.0768724431625</v>
      </c>
      <c r="P85" s="114">
        <f t="shared" si="4"/>
        <v>2429.6520503245629</v>
      </c>
      <c r="Q85" s="114">
        <f t="shared" si="5"/>
        <v>74.129004282838238</v>
      </c>
      <c r="R85" s="115">
        <v>48065.048601997878</v>
      </c>
      <c r="S85" s="116">
        <v>232.57281581611878</v>
      </c>
      <c r="T85" s="117">
        <v>83.701272698188063</v>
      </c>
      <c r="U85" s="115">
        <v>11543</v>
      </c>
      <c r="V85" s="116">
        <v>55.853225806451618</v>
      </c>
      <c r="W85" s="118">
        <v>86.000088522412369</v>
      </c>
      <c r="X85" s="119">
        <v>0</v>
      </c>
      <c r="Y85" s="120">
        <v>0</v>
      </c>
      <c r="Z85" s="121">
        <v>11543</v>
      </c>
      <c r="AA85" s="122">
        <v>55.853225806451618</v>
      </c>
      <c r="AB85" s="123">
        <v>86.000088522412369</v>
      </c>
      <c r="AC85" s="115">
        <v>59608.048601997878</v>
      </c>
      <c r="AD85" s="116">
        <v>288.42604162257038</v>
      </c>
      <c r="AE85" s="118">
        <v>86.000088522412369</v>
      </c>
      <c r="AF85" s="124"/>
      <c r="AG85" s="125">
        <v>0</v>
      </c>
      <c r="AH85" s="124"/>
      <c r="AI85" s="115">
        <v>15433.415606356653</v>
      </c>
      <c r="AJ85" s="116">
        <v>74.129004282838196</v>
      </c>
      <c r="AK85" s="116">
        <v>0</v>
      </c>
      <c r="AL85" s="126">
        <v>0</v>
      </c>
      <c r="AM85" s="127">
        <v>15433.415606356653</v>
      </c>
      <c r="AN85" s="128"/>
      <c r="AO85" s="129">
        <v>657.69148464185594</v>
      </c>
      <c r="AP85" s="128"/>
      <c r="AQ85" s="129">
        <v>20457.857796257795</v>
      </c>
      <c r="AR85" s="128"/>
      <c r="AS85" s="230"/>
      <c r="AT85" s="194">
        <v>-102658.77775998552</v>
      </c>
      <c r="AU85" s="194">
        <v>-44932.156677086743</v>
      </c>
      <c r="AV85" s="194">
        <v>-879.52385593839847</v>
      </c>
      <c r="AW85" s="194">
        <v>-7700.64</v>
      </c>
      <c r="AX85" s="195">
        <v>-39374.308132999999</v>
      </c>
    </row>
    <row r="86" spans="1:50">
      <c r="A86" s="57">
        <v>424</v>
      </c>
      <c r="B86" s="58">
        <v>4224</v>
      </c>
      <c r="C86" s="60"/>
      <c r="D86" s="59" t="s">
        <v>210</v>
      </c>
      <c r="E86" s="111">
        <v>2005.6666666666667</v>
      </c>
      <c r="F86" s="111">
        <v>3008404.3333333335</v>
      </c>
      <c r="G86" s="112">
        <v>1.75</v>
      </c>
      <c r="H86" s="111">
        <v>1718365.4107048225</v>
      </c>
      <c r="I86" s="111">
        <v>247831</v>
      </c>
      <c r="J86" s="63">
        <v>0</v>
      </c>
      <c r="K86" s="113">
        <v>1.65</v>
      </c>
      <c r="L86" s="111">
        <v>2835302.927662957</v>
      </c>
      <c r="M86" s="111">
        <v>300899.67916666664</v>
      </c>
      <c r="N86" s="111">
        <v>3136202.6068296232</v>
      </c>
      <c r="O86" s="114">
        <f t="shared" si="3"/>
        <v>1563.670902524326</v>
      </c>
      <c r="P86" s="114">
        <f t="shared" si="4"/>
        <v>2429.6520503245629</v>
      </c>
      <c r="Q86" s="114">
        <f t="shared" si="5"/>
        <v>64.357812153202943</v>
      </c>
      <c r="R86" s="115">
        <v>642641.72317873116</v>
      </c>
      <c r="S86" s="116">
        <v>320.41302468608831</v>
      </c>
      <c r="T86" s="117">
        <v>77.545421656517817</v>
      </c>
      <c r="U86" s="115">
        <v>411998</v>
      </c>
      <c r="V86" s="116">
        <v>205.41698520857568</v>
      </c>
      <c r="W86" s="118">
        <v>86.000006138321922</v>
      </c>
      <c r="X86" s="119">
        <v>0</v>
      </c>
      <c r="Y86" s="120">
        <v>0</v>
      </c>
      <c r="Z86" s="121">
        <v>411998</v>
      </c>
      <c r="AA86" s="122">
        <v>205.41698520857568</v>
      </c>
      <c r="AB86" s="123">
        <v>86.000006138321922</v>
      </c>
      <c r="AC86" s="115">
        <v>1054639.7231787313</v>
      </c>
      <c r="AD86" s="116">
        <v>525.83000989466404</v>
      </c>
      <c r="AE86" s="118">
        <v>86.000006138321922</v>
      </c>
      <c r="AF86" s="124"/>
      <c r="AG86" s="125">
        <v>0</v>
      </c>
      <c r="AH86" s="124"/>
      <c r="AI86" s="115">
        <v>418894.80111914349</v>
      </c>
      <c r="AJ86" s="116">
        <v>64.357812153202886</v>
      </c>
      <c r="AK86" s="116">
        <v>0</v>
      </c>
      <c r="AL86" s="126">
        <v>0</v>
      </c>
      <c r="AM86" s="127">
        <v>418894.80111914349</v>
      </c>
      <c r="AN86" s="128"/>
      <c r="AO86" s="129">
        <v>15490.436346986586</v>
      </c>
      <c r="AP86" s="128"/>
      <c r="AQ86" s="129">
        <v>171836.54107048226</v>
      </c>
      <c r="AR86" s="128"/>
      <c r="AS86" s="230"/>
      <c r="AT86" s="194">
        <v>-986501.96914119413</v>
      </c>
      <c r="AU86" s="194">
        <v>-431776.62940171931</v>
      </c>
      <c r="AV86" s="194">
        <v>-8451.8054346842291</v>
      </c>
      <c r="AW86" s="194">
        <v>-128572.9</v>
      </c>
      <c r="AX86" s="195">
        <v>-378368.35148299998</v>
      </c>
    </row>
    <row r="87" spans="1:50">
      <c r="A87" s="57">
        <v>431</v>
      </c>
      <c r="B87" s="58">
        <v>6101</v>
      </c>
      <c r="C87" s="60"/>
      <c r="D87" s="59" t="s">
        <v>312</v>
      </c>
      <c r="E87" s="111">
        <v>1619.3333333333333</v>
      </c>
      <c r="F87" s="111">
        <v>2632171</v>
      </c>
      <c r="G87" s="112">
        <v>1.79</v>
      </c>
      <c r="H87" s="111">
        <v>1470486.592178771</v>
      </c>
      <c r="I87" s="111">
        <v>267033</v>
      </c>
      <c r="J87" s="63">
        <v>0</v>
      </c>
      <c r="K87" s="113">
        <v>1.65</v>
      </c>
      <c r="L87" s="111">
        <v>2426302.8770949715</v>
      </c>
      <c r="M87" s="111">
        <v>250019.59208333332</v>
      </c>
      <c r="N87" s="111">
        <v>2676322.4691783055</v>
      </c>
      <c r="O87" s="114">
        <f t="shared" si="3"/>
        <v>1652.7310431319302</v>
      </c>
      <c r="P87" s="114">
        <f t="shared" si="4"/>
        <v>2429.6520503245629</v>
      </c>
      <c r="Q87" s="114">
        <f t="shared" si="5"/>
        <v>68.023363382882394</v>
      </c>
      <c r="R87" s="115">
        <v>465494.81119615753</v>
      </c>
      <c r="S87" s="116">
        <v>287.46077266127475</v>
      </c>
      <c r="T87" s="117">
        <v>79.854718931215885</v>
      </c>
      <c r="U87" s="115">
        <v>241781</v>
      </c>
      <c r="V87" s="116">
        <v>149.30897488678468</v>
      </c>
      <c r="W87" s="118">
        <v>86.000001127769053</v>
      </c>
      <c r="X87" s="119">
        <v>0</v>
      </c>
      <c r="Y87" s="120">
        <v>0</v>
      </c>
      <c r="Z87" s="121">
        <v>241781</v>
      </c>
      <c r="AA87" s="122">
        <v>149.30897488678468</v>
      </c>
      <c r="AB87" s="123">
        <v>86.000001127769053</v>
      </c>
      <c r="AC87" s="115">
        <v>707275.81119615748</v>
      </c>
      <c r="AD87" s="116">
        <v>436.7697475480594</v>
      </c>
      <c r="AE87" s="118">
        <v>86.000001127769039</v>
      </c>
      <c r="AF87" s="124"/>
      <c r="AG87" s="125">
        <v>0</v>
      </c>
      <c r="AH87" s="124"/>
      <c r="AI87" s="115">
        <v>131523.0796474485</v>
      </c>
      <c r="AJ87" s="116">
        <v>68.023363382882351</v>
      </c>
      <c r="AK87" s="116">
        <v>0</v>
      </c>
      <c r="AL87" s="126">
        <v>0</v>
      </c>
      <c r="AM87" s="127">
        <v>131523.0796474485</v>
      </c>
      <c r="AN87" s="128"/>
      <c r="AO87" s="129">
        <v>20694.237466747116</v>
      </c>
      <c r="AP87" s="128"/>
      <c r="AQ87" s="129">
        <v>147048.65921787708</v>
      </c>
      <c r="AR87" s="128"/>
      <c r="AS87" s="230"/>
      <c r="AT87" s="194">
        <v>-805626.97975455294</v>
      </c>
      <c r="AU87" s="194">
        <v>-352610.4485897093</v>
      </c>
      <c r="AV87" s="194">
        <v>-6902.1681646975276</v>
      </c>
      <c r="AW87" s="194">
        <v>-92114.59</v>
      </c>
      <c r="AX87" s="195">
        <v>-308994.570488</v>
      </c>
    </row>
    <row r="88" spans="1:50">
      <c r="A88" s="57">
        <v>432</v>
      </c>
      <c r="B88" s="58">
        <v>6102</v>
      </c>
      <c r="C88" s="60"/>
      <c r="D88" s="59" t="s">
        <v>313</v>
      </c>
      <c r="E88" s="111">
        <v>491.66666666666669</v>
      </c>
      <c r="F88" s="111">
        <v>949087</v>
      </c>
      <c r="G88" s="112">
        <v>2.04</v>
      </c>
      <c r="H88" s="111">
        <v>465238.72549019608</v>
      </c>
      <c r="I88" s="111">
        <v>88736.666666666672</v>
      </c>
      <c r="J88" s="63">
        <v>0</v>
      </c>
      <c r="K88" s="113">
        <v>1.65</v>
      </c>
      <c r="L88" s="111">
        <v>767643.8970588235</v>
      </c>
      <c r="M88" s="111">
        <v>84305.679166666654</v>
      </c>
      <c r="N88" s="111">
        <v>851949.57622549019</v>
      </c>
      <c r="O88" s="114">
        <f t="shared" si="3"/>
        <v>1732.7787991026919</v>
      </c>
      <c r="P88" s="114">
        <f t="shared" si="4"/>
        <v>2429.6520503245629</v>
      </c>
      <c r="Q88" s="114">
        <f t="shared" si="5"/>
        <v>71.317981472747107</v>
      </c>
      <c r="R88" s="115">
        <v>126772.85895144571</v>
      </c>
      <c r="S88" s="116">
        <v>257.84310295209298</v>
      </c>
      <c r="T88" s="117">
        <v>81.930328327830637</v>
      </c>
      <c r="U88" s="115">
        <v>48615</v>
      </c>
      <c r="V88" s="116">
        <v>98.877966101694909</v>
      </c>
      <c r="W88" s="118">
        <v>85.999963158401812</v>
      </c>
      <c r="X88" s="119">
        <v>0</v>
      </c>
      <c r="Y88" s="120">
        <v>0</v>
      </c>
      <c r="Z88" s="121">
        <v>48615</v>
      </c>
      <c r="AA88" s="122">
        <v>98.877966101694909</v>
      </c>
      <c r="AB88" s="123">
        <v>85.999963158401812</v>
      </c>
      <c r="AC88" s="115">
        <v>175387.85895144573</v>
      </c>
      <c r="AD88" s="116">
        <v>356.72106905378791</v>
      </c>
      <c r="AE88" s="118">
        <v>85.999963158401812</v>
      </c>
      <c r="AF88" s="124"/>
      <c r="AG88" s="125">
        <v>0</v>
      </c>
      <c r="AH88" s="124"/>
      <c r="AI88" s="115">
        <v>119153.70199455786</v>
      </c>
      <c r="AJ88" s="116">
        <v>71.31798147274705</v>
      </c>
      <c r="AK88" s="116">
        <v>0</v>
      </c>
      <c r="AL88" s="126">
        <v>0</v>
      </c>
      <c r="AM88" s="127">
        <v>119153.70199455786</v>
      </c>
      <c r="AN88" s="128"/>
      <c r="AO88" s="129">
        <v>3806.0990226518952</v>
      </c>
      <c r="AP88" s="128"/>
      <c r="AQ88" s="129">
        <v>46523.872549019608</v>
      </c>
      <c r="AR88" s="128"/>
      <c r="AS88" s="230"/>
      <c r="AT88" s="194">
        <v>-238070.59413863308</v>
      </c>
      <c r="AU88" s="194">
        <v>-104199.81096067259</v>
      </c>
      <c r="AV88" s="194">
        <v>-2039.6577040095242</v>
      </c>
      <c r="AW88" s="194">
        <v>-49380.36</v>
      </c>
      <c r="AX88" s="195">
        <v>-91310.895525999993</v>
      </c>
    </row>
    <row r="89" spans="1:50">
      <c r="A89" s="57">
        <v>433</v>
      </c>
      <c r="B89" s="58">
        <v>6103</v>
      </c>
      <c r="C89" s="60"/>
      <c r="D89" s="59" t="s">
        <v>314</v>
      </c>
      <c r="E89" s="111">
        <v>721</v>
      </c>
      <c r="F89" s="111">
        <v>1408330.3333333333</v>
      </c>
      <c r="G89" s="112">
        <v>2.14</v>
      </c>
      <c r="H89" s="111">
        <v>658098.28660436126</v>
      </c>
      <c r="I89" s="111">
        <v>102368</v>
      </c>
      <c r="J89" s="63">
        <v>0</v>
      </c>
      <c r="K89" s="113">
        <v>1.65</v>
      </c>
      <c r="L89" s="111">
        <v>1085862.1728971961</v>
      </c>
      <c r="M89" s="111">
        <v>96789.983333333352</v>
      </c>
      <c r="N89" s="111">
        <v>1182652.1562305295</v>
      </c>
      <c r="O89" s="114">
        <f t="shared" si="3"/>
        <v>1640.2942527469204</v>
      </c>
      <c r="P89" s="114">
        <f t="shared" si="4"/>
        <v>2429.6520503245629</v>
      </c>
      <c r="Q89" s="114">
        <f t="shared" si="5"/>
        <v>67.511488014417665</v>
      </c>
      <c r="R89" s="115">
        <v>210576.97965978814</v>
      </c>
      <c r="S89" s="116">
        <v>292.06238510372833</v>
      </c>
      <c r="T89" s="117">
        <v>79.532237449083084</v>
      </c>
      <c r="U89" s="115">
        <v>113301</v>
      </c>
      <c r="V89" s="116">
        <v>157.14424410540914</v>
      </c>
      <c r="W89" s="118">
        <v>86.000004884523776</v>
      </c>
      <c r="X89" s="119">
        <v>0</v>
      </c>
      <c r="Y89" s="120">
        <v>0</v>
      </c>
      <c r="Z89" s="121">
        <v>113301</v>
      </c>
      <c r="AA89" s="122">
        <v>157.14424410540914</v>
      </c>
      <c r="AB89" s="123">
        <v>86.000004884523776</v>
      </c>
      <c r="AC89" s="115">
        <v>323877.97965978814</v>
      </c>
      <c r="AD89" s="116">
        <v>449.20662920913747</v>
      </c>
      <c r="AE89" s="118">
        <v>86.000004884523776</v>
      </c>
      <c r="AF89" s="124"/>
      <c r="AG89" s="125">
        <v>0</v>
      </c>
      <c r="AH89" s="124"/>
      <c r="AI89" s="115">
        <v>128986.19385647263</v>
      </c>
      <c r="AJ89" s="116">
        <v>67.511488014417623</v>
      </c>
      <c r="AK89" s="116">
        <v>0</v>
      </c>
      <c r="AL89" s="126">
        <v>0</v>
      </c>
      <c r="AM89" s="127">
        <v>128986.19385647263</v>
      </c>
      <c r="AN89" s="128"/>
      <c r="AO89" s="129">
        <v>8925.6050350289861</v>
      </c>
      <c r="AP89" s="128"/>
      <c r="AQ89" s="129">
        <v>65809.828660436135</v>
      </c>
      <c r="AR89" s="128"/>
      <c r="AS89" s="230"/>
      <c r="AT89" s="194">
        <v>-350017.54702928395</v>
      </c>
      <c r="AU89" s="194">
        <v>-153197.25800378146</v>
      </c>
      <c r="AV89" s="194">
        <v>-2998.7575278661589</v>
      </c>
      <c r="AW89" s="194">
        <v>-57938.42</v>
      </c>
      <c r="AX89" s="195">
        <v>-134247.641061</v>
      </c>
    </row>
    <row r="90" spans="1:50">
      <c r="A90" s="57">
        <v>434</v>
      </c>
      <c r="B90" s="58">
        <v>6104</v>
      </c>
      <c r="C90" s="60"/>
      <c r="D90" s="59" t="s">
        <v>315</v>
      </c>
      <c r="E90" s="111">
        <v>1289</v>
      </c>
      <c r="F90" s="111">
        <v>3063014.3333333335</v>
      </c>
      <c r="G90" s="112">
        <v>2.14</v>
      </c>
      <c r="H90" s="111">
        <v>1431315.1090342675</v>
      </c>
      <c r="I90" s="111">
        <v>209832.33333333334</v>
      </c>
      <c r="J90" s="63">
        <v>0</v>
      </c>
      <c r="K90" s="113">
        <v>1.65</v>
      </c>
      <c r="L90" s="111">
        <v>2361669.9299065419</v>
      </c>
      <c r="M90" s="111">
        <v>234435.88750000004</v>
      </c>
      <c r="N90" s="111">
        <v>2596105.8174065417</v>
      </c>
      <c r="O90" s="114">
        <f t="shared" si="3"/>
        <v>2014.0464060562774</v>
      </c>
      <c r="P90" s="114">
        <f t="shared" si="4"/>
        <v>2429.6520503245629</v>
      </c>
      <c r="Q90" s="114">
        <f t="shared" si="5"/>
        <v>82.894437735939704</v>
      </c>
      <c r="R90" s="115">
        <v>198214.7999208743</v>
      </c>
      <c r="S90" s="116">
        <v>153.77408837926632</v>
      </c>
      <c r="T90" s="117">
        <v>89.223495773641986</v>
      </c>
      <c r="U90" s="115">
        <v>0</v>
      </c>
      <c r="V90" s="116">
        <v>0</v>
      </c>
      <c r="W90" s="118">
        <v>89.223495773641986</v>
      </c>
      <c r="X90" s="119">
        <v>0</v>
      </c>
      <c r="Y90" s="120">
        <v>0</v>
      </c>
      <c r="Z90" s="121">
        <v>0</v>
      </c>
      <c r="AA90" s="122">
        <v>0</v>
      </c>
      <c r="AB90" s="123">
        <v>89.223495773641986</v>
      </c>
      <c r="AC90" s="115">
        <v>198214.7999208743</v>
      </c>
      <c r="AD90" s="116">
        <v>153.77408837926632</v>
      </c>
      <c r="AE90" s="118">
        <v>89.223495773641986</v>
      </c>
      <c r="AF90" s="124"/>
      <c r="AG90" s="125">
        <v>0</v>
      </c>
      <c r="AH90" s="124"/>
      <c r="AI90" s="115">
        <v>154300.87941651573</v>
      </c>
      <c r="AJ90" s="116">
        <v>82.894437735939647</v>
      </c>
      <c r="AK90" s="116">
        <v>0</v>
      </c>
      <c r="AL90" s="126">
        <v>0</v>
      </c>
      <c r="AM90" s="127">
        <v>154300.87941651573</v>
      </c>
      <c r="AN90" s="128"/>
      <c r="AO90" s="129">
        <v>18094.464628611418</v>
      </c>
      <c r="AP90" s="128"/>
      <c r="AQ90" s="129">
        <v>143131.5109034268</v>
      </c>
      <c r="AR90" s="128"/>
      <c r="AS90" s="230"/>
      <c r="AT90" s="194">
        <v>-647239.15121057525</v>
      </c>
      <c r="AU90" s="194">
        <v>-283286.54971648974</v>
      </c>
      <c r="AV90" s="194">
        <v>-5545.1885012497123</v>
      </c>
      <c r="AW90" s="194">
        <v>-112592.61</v>
      </c>
      <c r="AX90" s="195">
        <v>-248245.63793999999</v>
      </c>
    </row>
    <row r="91" spans="1:50">
      <c r="A91" s="57">
        <v>435</v>
      </c>
      <c r="B91" s="58">
        <v>6105</v>
      </c>
      <c r="C91" s="60"/>
      <c r="D91" s="59" t="s">
        <v>316</v>
      </c>
      <c r="E91" s="111">
        <v>553.33333333333337</v>
      </c>
      <c r="F91" s="111">
        <v>1283864</v>
      </c>
      <c r="G91" s="112">
        <v>2.04</v>
      </c>
      <c r="H91" s="111">
        <v>629345.09803921578</v>
      </c>
      <c r="I91" s="111">
        <v>95099.666666666672</v>
      </c>
      <c r="J91" s="63">
        <v>0</v>
      </c>
      <c r="K91" s="113">
        <v>1.65</v>
      </c>
      <c r="L91" s="111">
        <v>1038419.4117647059</v>
      </c>
      <c r="M91" s="111">
        <v>78557.833333333328</v>
      </c>
      <c r="N91" s="111">
        <v>1116977.2450980393</v>
      </c>
      <c r="O91" s="114">
        <f t="shared" si="3"/>
        <v>2018.633575478384</v>
      </c>
      <c r="P91" s="114">
        <f t="shared" si="4"/>
        <v>2429.6520503245629</v>
      </c>
      <c r="Q91" s="114">
        <f t="shared" si="5"/>
        <v>83.083237174175906</v>
      </c>
      <c r="R91" s="115">
        <v>84149.182416841373</v>
      </c>
      <c r="S91" s="116">
        <v>152.07683569308682</v>
      </c>
      <c r="T91" s="117">
        <v>89.342439419730781</v>
      </c>
      <c r="U91" s="115">
        <v>0</v>
      </c>
      <c r="V91" s="116">
        <v>0</v>
      </c>
      <c r="W91" s="118">
        <v>89.342439419730781</v>
      </c>
      <c r="X91" s="119">
        <v>0</v>
      </c>
      <c r="Y91" s="120">
        <v>0</v>
      </c>
      <c r="Z91" s="121">
        <v>0</v>
      </c>
      <c r="AA91" s="122">
        <v>0</v>
      </c>
      <c r="AB91" s="123">
        <v>89.342439419730781</v>
      </c>
      <c r="AC91" s="115">
        <v>84149.182416841373</v>
      </c>
      <c r="AD91" s="116">
        <v>152.07683569308682</v>
      </c>
      <c r="AE91" s="118">
        <v>89.342439419730781</v>
      </c>
      <c r="AF91" s="124"/>
      <c r="AG91" s="125">
        <v>0</v>
      </c>
      <c r="AH91" s="124"/>
      <c r="AI91" s="115">
        <v>142078.7454550711</v>
      </c>
      <c r="AJ91" s="116">
        <v>83.083237174175835</v>
      </c>
      <c r="AK91" s="116">
        <v>0</v>
      </c>
      <c r="AL91" s="126">
        <v>0</v>
      </c>
      <c r="AM91" s="127">
        <v>142078.7454550711</v>
      </c>
      <c r="AN91" s="128"/>
      <c r="AO91" s="129">
        <v>4581.204420637263</v>
      </c>
      <c r="AP91" s="128"/>
      <c r="AQ91" s="129">
        <v>62934.509803921574</v>
      </c>
      <c r="AR91" s="128"/>
      <c r="AS91" s="230"/>
      <c r="AT91" s="194">
        <v>-268379.37614396214</v>
      </c>
      <c r="AU91" s="194">
        <v>-117465.49531295535</v>
      </c>
      <c r="AV91" s="194">
        <v>-2299.3266519532417</v>
      </c>
      <c r="AW91" s="194">
        <v>-42567.41</v>
      </c>
      <c r="AX91" s="195">
        <v>-102935.691261</v>
      </c>
    </row>
    <row r="92" spans="1:50">
      <c r="A92" s="57">
        <v>437</v>
      </c>
      <c r="B92" s="58">
        <v>6107</v>
      </c>
      <c r="C92" s="60"/>
      <c r="D92" s="59" t="s">
        <v>318</v>
      </c>
      <c r="E92" s="111">
        <v>112</v>
      </c>
      <c r="F92" s="111">
        <v>162803</v>
      </c>
      <c r="G92" s="112">
        <v>1.74</v>
      </c>
      <c r="H92" s="111">
        <v>93564.942528735628</v>
      </c>
      <c r="I92" s="111">
        <v>13108</v>
      </c>
      <c r="J92" s="63">
        <v>0</v>
      </c>
      <c r="K92" s="113">
        <v>1.65</v>
      </c>
      <c r="L92" s="111">
        <v>154382.1551724138</v>
      </c>
      <c r="M92" s="111">
        <v>12804.966666666667</v>
      </c>
      <c r="N92" s="111">
        <v>167187.12183908047</v>
      </c>
      <c r="O92" s="114">
        <f t="shared" si="3"/>
        <v>1492.7421592775042</v>
      </c>
      <c r="P92" s="114">
        <f t="shared" si="4"/>
        <v>2429.6520503245629</v>
      </c>
      <c r="Q92" s="114">
        <f t="shared" si="5"/>
        <v>61.438515818678546</v>
      </c>
      <c r="R92" s="115">
        <v>38825.545884990177</v>
      </c>
      <c r="S92" s="116">
        <v>346.65665968741229</v>
      </c>
      <c r="T92" s="117">
        <v>75.70626496576746</v>
      </c>
      <c r="U92" s="115">
        <v>28011</v>
      </c>
      <c r="V92" s="116">
        <v>250.09821428571428</v>
      </c>
      <c r="W92" s="118">
        <v>85.999846478902441</v>
      </c>
      <c r="X92" s="119">
        <v>0</v>
      </c>
      <c r="Y92" s="120">
        <v>0</v>
      </c>
      <c r="Z92" s="121">
        <v>28011</v>
      </c>
      <c r="AA92" s="122">
        <v>250.09821428571428</v>
      </c>
      <c r="AB92" s="123">
        <v>85.999846478902441</v>
      </c>
      <c r="AC92" s="115">
        <v>66836.545884990177</v>
      </c>
      <c r="AD92" s="116">
        <v>596.75487397312656</v>
      </c>
      <c r="AE92" s="118">
        <v>85.999846478902441</v>
      </c>
      <c r="AF92" s="124"/>
      <c r="AG92" s="125">
        <v>0</v>
      </c>
      <c r="AH92" s="124"/>
      <c r="AI92" s="115">
        <v>43240.311374214303</v>
      </c>
      <c r="AJ92" s="116">
        <v>61.438515818678503</v>
      </c>
      <c r="AK92" s="116">
        <v>0</v>
      </c>
      <c r="AL92" s="126">
        <v>0</v>
      </c>
      <c r="AM92" s="127">
        <v>43240.311374214303</v>
      </c>
      <c r="AN92" s="128"/>
      <c r="AO92" s="129">
        <v>253.77815529009084</v>
      </c>
      <c r="AP92" s="128"/>
      <c r="AQ92" s="129">
        <v>9356.4942528735646</v>
      </c>
      <c r="AR92" s="128"/>
      <c r="AS92" s="230"/>
      <c r="AT92" s="194">
        <v>-56706.753429325334</v>
      </c>
      <c r="AU92" s="194">
        <v>-24819.667497819344</v>
      </c>
      <c r="AV92" s="194">
        <v>-485.83222518502009</v>
      </c>
      <c r="AW92" s="194">
        <v>-5854.51</v>
      </c>
      <c r="AX92" s="195">
        <v>-21749.617826000002</v>
      </c>
    </row>
    <row r="93" spans="1:50">
      <c r="A93" s="57">
        <v>438</v>
      </c>
      <c r="B93" s="58">
        <v>6108</v>
      </c>
      <c r="C93" s="60"/>
      <c r="D93" s="59" t="s">
        <v>319</v>
      </c>
      <c r="E93" s="111">
        <v>1204.3333333333333</v>
      </c>
      <c r="F93" s="111">
        <v>2551520.3333333335</v>
      </c>
      <c r="G93" s="112">
        <v>1.96</v>
      </c>
      <c r="H93" s="111">
        <v>1301796.0884353742</v>
      </c>
      <c r="I93" s="111">
        <v>223530.33333333334</v>
      </c>
      <c r="J93" s="63">
        <v>0</v>
      </c>
      <c r="K93" s="113">
        <v>1.65</v>
      </c>
      <c r="L93" s="111">
        <v>2147963.5459183673</v>
      </c>
      <c r="M93" s="111">
        <v>230558.70416666669</v>
      </c>
      <c r="N93" s="111">
        <v>2378522.2500850335</v>
      </c>
      <c r="O93" s="114">
        <f t="shared" si="3"/>
        <v>1974.9700388195686</v>
      </c>
      <c r="P93" s="114">
        <f t="shared" si="4"/>
        <v>2429.6520503245629</v>
      </c>
      <c r="Q93" s="114">
        <f t="shared" si="5"/>
        <v>81.286126486948774</v>
      </c>
      <c r="R93" s="115">
        <v>202607.81993333128</v>
      </c>
      <c r="S93" s="116">
        <v>168.23234425684856</v>
      </c>
      <c r="T93" s="117">
        <v>88.21025968677769</v>
      </c>
      <c r="U93" s="115">
        <v>0</v>
      </c>
      <c r="V93" s="116">
        <v>0</v>
      </c>
      <c r="W93" s="118">
        <v>88.21025968677769</v>
      </c>
      <c r="X93" s="119">
        <v>0</v>
      </c>
      <c r="Y93" s="120">
        <v>0</v>
      </c>
      <c r="Z93" s="121">
        <v>0</v>
      </c>
      <c r="AA93" s="122">
        <v>0</v>
      </c>
      <c r="AB93" s="123">
        <v>88.21025968677769</v>
      </c>
      <c r="AC93" s="115">
        <v>202607.81993333128</v>
      </c>
      <c r="AD93" s="116">
        <v>168.23234425684856</v>
      </c>
      <c r="AE93" s="118">
        <v>88.21025968677769</v>
      </c>
      <c r="AF93" s="124"/>
      <c r="AG93" s="125">
        <v>0</v>
      </c>
      <c r="AH93" s="124"/>
      <c r="AI93" s="115">
        <v>134457.043240197</v>
      </c>
      <c r="AJ93" s="116">
        <v>81.286126486948717</v>
      </c>
      <c r="AK93" s="116">
        <v>0</v>
      </c>
      <c r="AL93" s="126">
        <v>0</v>
      </c>
      <c r="AM93" s="127">
        <v>134457.043240197</v>
      </c>
      <c r="AN93" s="128"/>
      <c r="AO93" s="129">
        <v>12548.813434886855</v>
      </c>
      <c r="AP93" s="128"/>
      <c r="AQ93" s="129">
        <v>130179.60884353741</v>
      </c>
      <c r="AR93" s="128"/>
      <c r="AS93" s="230"/>
      <c r="AT93" s="194">
        <v>-587110.43852258381</v>
      </c>
      <c r="AU93" s="194">
        <v>-256969.14366276751</v>
      </c>
      <c r="AV93" s="194">
        <v>-5030.0388142000793</v>
      </c>
      <c r="AW93" s="194">
        <v>-70114.289999999994</v>
      </c>
      <c r="AX93" s="195">
        <v>-225183.54317700001</v>
      </c>
    </row>
    <row r="94" spans="1:50">
      <c r="A94" s="57">
        <v>441</v>
      </c>
      <c r="B94" s="58">
        <v>6111</v>
      </c>
      <c r="C94" s="60"/>
      <c r="D94" s="105" t="s">
        <v>321</v>
      </c>
      <c r="E94" s="111">
        <v>864</v>
      </c>
      <c r="F94" s="111">
        <v>1576463.3333333333</v>
      </c>
      <c r="G94" s="112">
        <v>2.04</v>
      </c>
      <c r="H94" s="111">
        <v>772776.1437908496</v>
      </c>
      <c r="I94" s="111">
        <v>137197</v>
      </c>
      <c r="J94" s="63">
        <v>0</v>
      </c>
      <c r="K94" s="113">
        <v>1.65</v>
      </c>
      <c r="L94" s="111">
        <v>1275080.6372549019</v>
      </c>
      <c r="M94" s="111">
        <v>112430.90416666667</v>
      </c>
      <c r="N94" s="111">
        <v>1387511.5414215685</v>
      </c>
      <c r="O94" s="114">
        <f t="shared" si="3"/>
        <v>1605.9161359045931</v>
      </c>
      <c r="P94" s="114">
        <f t="shared" si="4"/>
        <v>2429.6520503245629</v>
      </c>
      <c r="Q94" s="114">
        <f t="shared" si="5"/>
        <v>66.096548091734704</v>
      </c>
      <c r="R94" s="115">
        <v>263331.89712177654</v>
      </c>
      <c r="S94" s="116">
        <v>304.78228833538952</v>
      </c>
      <c r="T94" s="117">
        <v>78.640825297792844</v>
      </c>
      <c r="U94" s="115">
        <v>154485</v>
      </c>
      <c r="V94" s="116">
        <v>178.80208333333334</v>
      </c>
      <c r="W94" s="118">
        <v>85.999989475620197</v>
      </c>
      <c r="X94" s="119">
        <v>0</v>
      </c>
      <c r="Y94" s="120">
        <v>0</v>
      </c>
      <c r="Z94" s="121">
        <v>154485</v>
      </c>
      <c r="AA94" s="122">
        <v>178.80208333333334</v>
      </c>
      <c r="AB94" s="123">
        <v>85.999989475620197</v>
      </c>
      <c r="AC94" s="115">
        <v>417816.89712177654</v>
      </c>
      <c r="AD94" s="116">
        <v>483.58437166872284</v>
      </c>
      <c r="AE94" s="118">
        <v>85.999989475620197</v>
      </c>
      <c r="AF94" s="124"/>
      <c r="AG94" s="125">
        <v>0</v>
      </c>
      <c r="AH94" s="124"/>
      <c r="AI94" s="115">
        <v>139710.78717055949</v>
      </c>
      <c r="AJ94" s="116">
        <v>66.096548091734661</v>
      </c>
      <c r="AK94" s="116">
        <v>0</v>
      </c>
      <c r="AL94" s="126">
        <v>0</v>
      </c>
      <c r="AM94" s="127">
        <v>139710.78717055949</v>
      </c>
      <c r="AN94" s="128"/>
      <c r="AO94" s="129">
        <v>10655.198500553292</v>
      </c>
      <c r="AP94" s="128"/>
      <c r="AQ94" s="129">
        <v>77277.614379084975</v>
      </c>
      <c r="AR94" s="128"/>
      <c r="AS94" s="230"/>
      <c r="AT94" s="194">
        <v>-420412.137493274</v>
      </c>
      <c r="AU94" s="194">
        <v>-184007.87972521238</v>
      </c>
      <c r="AV94" s="194">
        <v>-3601.8596005096319</v>
      </c>
      <c r="AW94" s="194">
        <v>-63218.86</v>
      </c>
      <c r="AX94" s="195">
        <v>-161247.166638</v>
      </c>
    </row>
    <row r="95" spans="1:50">
      <c r="A95" s="57">
        <v>442</v>
      </c>
      <c r="B95" s="58">
        <v>6112</v>
      </c>
      <c r="C95" s="60"/>
      <c r="D95" s="105" t="s">
        <v>322</v>
      </c>
      <c r="E95" s="111">
        <v>202</v>
      </c>
      <c r="F95" s="111">
        <v>341004.66666666669</v>
      </c>
      <c r="G95" s="112">
        <v>1.6499999999999997</v>
      </c>
      <c r="H95" s="111">
        <v>206669.49494949495</v>
      </c>
      <c r="I95" s="111">
        <v>30244</v>
      </c>
      <c r="J95" s="63">
        <v>0</v>
      </c>
      <c r="K95" s="113">
        <v>1.65</v>
      </c>
      <c r="L95" s="111">
        <v>341004.66666666669</v>
      </c>
      <c r="M95" s="111">
        <v>34451.841666666667</v>
      </c>
      <c r="N95" s="111">
        <v>375456.5083333333</v>
      </c>
      <c r="O95" s="114">
        <f t="shared" si="3"/>
        <v>1858.6955858085807</v>
      </c>
      <c r="P95" s="114">
        <f t="shared" si="4"/>
        <v>2429.6520503245629</v>
      </c>
      <c r="Q95" s="114">
        <f t="shared" si="5"/>
        <v>76.50048432080176</v>
      </c>
      <c r="R95" s="115">
        <v>42673.286157924646</v>
      </c>
      <c r="S95" s="116">
        <v>211.25389187091409</v>
      </c>
      <c r="T95" s="117">
        <v>85.195305122105069</v>
      </c>
      <c r="U95" s="115">
        <v>3949</v>
      </c>
      <c r="V95" s="116">
        <v>19.549504950495049</v>
      </c>
      <c r="W95" s="118">
        <v>85.999926711763692</v>
      </c>
      <c r="X95" s="119">
        <v>0</v>
      </c>
      <c r="Y95" s="120">
        <v>0</v>
      </c>
      <c r="Z95" s="121">
        <v>3949</v>
      </c>
      <c r="AA95" s="122">
        <v>19.549504950495049</v>
      </c>
      <c r="AB95" s="123">
        <v>85.999926711763692</v>
      </c>
      <c r="AC95" s="115">
        <v>46622.286157924646</v>
      </c>
      <c r="AD95" s="116">
        <v>230.80339682140914</v>
      </c>
      <c r="AE95" s="118">
        <v>85.999926711763692</v>
      </c>
      <c r="AF95" s="124"/>
      <c r="AG95" s="125">
        <v>0</v>
      </c>
      <c r="AH95" s="124"/>
      <c r="AI95" s="115">
        <v>134391.91166006529</v>
      </c>
      <c r="AJ95" s="116">
        <v>76.500484320801704</v>
      </c>
      <c r="AK95" s="116">
        <v>0</v>
      </c>
      <c r="AL95" s="126">
        <v>0</v>
      </c>
      <c r="AM95" s="127">
        <v>134391.91166006529</v>
      </c>
      <c r="AN95" s="128"/>
      <c r="AO95" s="129">
        <v>1908.0688377782569</v>
      </c>
      <c r="AP95" s="128"/>
      <c r="AQ95" s="129">
        <v>20666.949494949495</v>
      </c>
      <c r="AR95" s="128"/>
      <c r="AS95" s="230"/>
      <c r="AT95" s="194">
        <v>-96303.710565319736</v>
      </c>
      <c r="AU95" s="194">
        <v>-42150.64221612423</v>
      </c>
      <c r="AV95" s="194">
        <v>-825.07714104697379</v>
      </c>
      <c r="AW95" s="194">
        <v>-10255.790000000001</v>
      </c>
      <c r="AX95" s="195">
        <v>-36936.850961999997</v>
      </c>
    </row>
    <row r="96" spans="1:50">
      <c r="A96" s="57">
        <v>443</v>
      </c>
      <c r="B96" s="58">
        <v>6113</v>
      </c>
      <c r="C96" s="60"/>
      <c r="D96" s="59" t="s">
        <v>323</v>
      </c>
      <c r="E96" s="111">
        <v>4961.666666666667</v>
      </c>
      <c r="F96" s="111">
        <v>15005247.666666666</v>
      </c>
      <c r="G96" s="112">
        <v>1.75</v>
      </c>
      <c r="H96" s="111">
        <v>8574427.2380952388</v>
      </c>
      <c r="I96" s="111">
        <v>706107.33333333337</v>
      </c>
      <c r="J96" s="63">
        <v>0</v>
      </c>
      <c r="K96" s="113">
        <v>1.65</v>
      </c>
      <c r="L96" s="111">
        <v>14147804.942857141</v>
      </c>
      <c r="M96" s="111">
        <v>765417.66249999998</v>
      </c>
      <c r="N96" s="111">
        <v>14913222.605357142</v>
      </c>
      <c r="O96" s="114">
        <f t="shared" si="3"/>
        <v>3005.6881300686209</v>
      </c>
      <c r="P96" s="114">
        <f t="shared" si="4"/>
        <v>2429.6520503245629</v>
      </c>
      <c r="Q96" s="114">
        <f t="shared" si="5"/>
        <v>123.7085832791205</v>
      </c>
      <c r="R96" s="115">
        <v>-1057496.6357954668</v>
      </c>
      <c r="S96" s="116">
        <v>-213.13334950530066</v>
      </c>
      <c r="T96" s="117">
        <v>114.93640746584587</v>
      </c>
      <c r="U96" s="115">
        <v>0</v>
      </c>
      <c r="V96" s="116">
        <v>0</v>
      </c>
      <c r="W96" s="118">
        <v>114.93640746584587</v>
      </c>
      <c r="X96" s="119">
        <v>0</v>
      </c>
      <c r="Y96" s="120">
        <v>0</v>
      </c>
      <c r="Z96" s="121">
        <v>0</v>
      </c>
      <c r="AA96" s="122">
        <v>0</v>
      </c>
      <c r="AB96" s="123">
        <v>114.93640746584587</v>
      </c>
      <c r="AC96" s="115">
        <v>-1057496.6357954668</v>
      </c>
      <c r="AD96" s="116">
        <v>-213.13334950530066</v>
      </c>
      <c r="AE96" s="118">
        <v>114.93640746584587</v>
      </c>
      <c r="AF96" s="124"/>
      <c r="AG96" s="125">
        <v>0</v>
      </c>
      <c r="AH96" s="124"/>
      <c r="AI96" s="115">
        <v>0</v>
      </c>
      <c r="AJ96" s="116">
        <v>123.7085832791204</v>
      </c>
      <c r="AK96" s="116">
        <v>0</v>
      </c>
      <c r="AL96" s="126">
        <v>0</v>
      </c>
      <c r="AM96" s="127">
        <v>0</v>
      </c>
      <c r="AN96" s="128"/>
      <c r="AO96" s="129">
        <v>105940.16594639019</v>
      </c>
      <c r="AP96" s="128"/>
      <c r="AQ96" s="129">
        <v>857442.72380952386</v>
      </c>
      <c r="AR96" s="128"/>
      <c r="AS96" s="230"/>
      <c r="AT96" s="194">
        <v>-2470165.7334343181</v>
      </c>
      <c r="AU96" s="194">
        <v>-1081153.2747110443</v>
      </c>
      <c r="AV96" s="194">
        <v>-21163.019257412987</v>
      </c>
      <c r="AW96" s="194">
        <v>-272761.13</v>
      </c>
      <c r="AX96" s="195">
        <v>-947420.85235099995</v>
      </c>
    </row>
    <row r="97" spans="1:50">
      <c r="A97" s="57">
        <v>444</v>
      </c>
      <c r="B97" s="58">
        <v>6114</v>
      </c>
      <c r="C97" s="60"/>
      <c r="D97" s="59" t="s">
        <v>324</v>
      </c>
      <c r="E97" s="111">
        <v>1853.3333333333333</v>
      </c>
      <c r="F97" s="111">
        <v>4704311</v>
      </c>
      <c r="G97" s="112">
        <v>1.92</v>
      </c>
      <c r="H97" s="111">
        <v>2450161.9791666665</v>
      </c>
      <c r="I97" s="111">
        <v>304551.33333333331</v>
      </c>
      <c r="J97" s="63">
        <v>0</v>
      </c>
      <c r="K97" s="113">
        <v>1.65</v>
      </c>
      <c r="L97" s="111">
        <v>4042767.265625</v>
      </c>
      <c r="M97" s="111">
        <v>340875.20458333334</v>
      </c>
      <c r="N97" s="111">
        <v>4383642.4702083329</v>
      </c>
      <c r="O97" s="114">
        <f t="shared" si="3"/>
        <v>2365.2747141411869</v>
      </c>
      <c r="P97" s="114">
        <f t="shared" si="4"/>
        <v>2429.6520503245629</v>
      </c>
      <c r="Q97" s="114">
        <f t="shared" si="5"/>
        <v>97.350347504500647</v>
      </c>
      <c r="R97" s="115">
        <v>44145.685332148234</v>
      </c>
      <c r="S97" s="116">
        <v>23.819614387849768</v>
      </c>
      <c r="T97" s="117">
        <v>98.330718927835363</v>
      </c>
      <c r="U97" s="115">
        <v>0</v>
      </c>
      <c r="V97" s="116">
        <v>0</v>
      </c>
      <c r="W97" s="118">
        <v>98.330718927835363</v>
      </c>
      <c r="X97" s="119">
        <v>0</v>
      </c>
      <c r="Y97" s="120">
        <v>0</v>
      </c>
      <c r="Z97" s="121">
        <v>0</v>
      </c>
      <c r="AA97" s="122">
        <v>0</v>
      </c>
      <c r="AB97" s="123">
        <v>98.330718927835363</v>
      </c>
      <c r="AC97" s="115">
        <v>44145.685332148234</v>
      </c>
      <c r="AD97" s="116">
        <v>23.819614387849768</v>
      </c>
      <c r="AE97" s="118">
        <v>98.330718927835363</v>
      </c>
      <c r="AF97" s="124"/>
      <c r="AG97" s="125">
        <v>0</v>
      </c>
      <c r="AH97" s="124"/>
      <c r="AI97" s="115">
        <v>21996.851595537308</v>
      </c>
      <c r="AJ97" s="116">
        <v>97.350347504500576</v>
      </c>
      <c r="AK97" s="116">
        <v>0</v>
      </c>
      <c r="AL97" s="126">
        <v>0</v>
      </c>
      <c r="AM97" s="127">
        <v>21996.851595537308</v>
      </c>
      <c r="AN97" s="128"/>
      <c r="AO97" s="129">
        <v>22841.436561305647</v>
      </c>
      <c r="AP97" s="128"/>
      <c r="AQ97" s="129">
        <v>245016.19791666666</v>
      </c>
      <c r="AR97" s="128"/>
      <c r="AS97" s="230"/>
      <c r="AT97" s="194">
        <v>-931750.62100253522</v>
      </c>
      <c r="AU97" s="194">
        <v>-407812.81250727305</v>
      </c>
      <c r="AV97" s="194">
        <v>-7982.7260448504167</v>
      </c>
      <c r="AW97" s="194">
        <v>-160393.39000000001</v>
      </c>
      <c r="AX97" s="195">
        <v>-357368.72047900001</v>
      </c>
    </row>
    <row r="98" spans="1:50">
      <c r="A98" s="57">
        <v>445</v>
      </c>
      <c r="B98" s="58">
        <v>6115</v>
      </c>
      <c r="C98" s="60"/>
      <c r="D98" s="59" t="s">
        <v>325</v>
      </c>
      <c r="E98" s="111">
        <v>1231</v>
      </c>
      <c r="F98" s="111">
        <v>2138504</v>
      </c>
      <c r="G98" s="112">
        <v>2.2433333333333327</v>
      </c>
      <c r="H98" s="111">
        <v>952705.85805912642</v>
      </c>
      <c r="I98" s="111">
        <v>135466</v>
      </c>
      <c r="J98" s="63">
        <v>0</v>
      </c>
      <c r="K98" s="113">
        <v>1.65</v>
      </c>
      <c r="L98" s="111">
        <v>1571964.6657975584</v>
      </c>
      <c r="M98" s="111">
        <v>143313.30000000002</v>
      </c>
      <c r="N98" s="111">
        <v>1715277.9657975584</v>
      </c>
      <c r="O98" s="114">
        <f t="shared" si="3"/>
        <v>1393.4020843197063</v>
      </c>
      <c r="P98" s="114">
        <f t="shared" si="4"/>
        <v>2429.6520503245629</v>
      </c>
      <c r="Q98" s="114">
        <f t="shared" si="5"/>
        <v>57.349861439360005</v>
      </c>
      <c r="R98" s="115">
        <v>471980.77201623289</v>
      </c>
      <c r="S98" s="116">
        <v>383.41248742179766</v>
      </c>
      <c r="T98" s="117">
        <v>73.130412706796776</v>
      </c>
      <c r="U98" s="115">
        <v>384917</v>
      </c>
      <c r="V98" s="116">
        <v>312.6864337936637</v>
      </c>
      <c r="W98" s="118">
        <v>86.000009970812158</v>
      </c>
      <c r="X98" s="119">
        <v>0</v>
      </c>
      <c r="Y98" s="120">
        <v>0</v>
      </c>
      <c r="Z98" s="121">
        <v>384917</v>
      </c>
      <c r="AA98" s="122">
        <v>312.6864337936637</v>
      </c>
      <c r="AB98" s="123">
        <v>86.000009970812158</v>
      </c>
      <c r="AC98" s="115">
        <v>856897.77201623283</v>
      </c>
      <c r="AD98" s="116">
        <v>696.09892121546136</v>
      </c>
      <c r="AE98" s="118">
        <v>86.000009970812158</v>
      </c>
      <c r="AF98" s="124"/>
      <c r="AG98" s="125">
        <v>0</v>
      </c>
      <c r="AH98" s="124"/>
      <c r="AI98" s="115">
        <v>310582.22727943829</v>
      </c>
      <c r="AJ98" s="116">
        <v>57.349861439359962</v>
      </c>
      <c r="AK98" s="116">
        <v>0</v>
      </c>
      <c r="AL98" s="126">
        <v>0</v>
      </c>
      <c r="AM98" s="127">
        <v>310582.22727943829</v>
      </c>
      <c r="AN98" s="128"/>
      <c r="AO98" s="129">
        <v>14555.73691569093</v>
      </c>
      <c r="AP98" s="128"/>
      <c r="AQ98" s="129">
        <v>95270.585805912633</v>
      </c>
      <c r="AR98" s="128"/>
      <c r="AS98" s="230"/>
      <c r="AT98" s="194">
        <v>-614486.11259191332</v>
      </c>
      <c r="AU98" s="194">
        <v>-268951.05210999068</v>
      </c>
      <c r="AV98" s="194">
        <v>-5264.5785091169855</v>
      </c>
      <c r="AW98" s="194">
        <v>-77776.73</v>
      </c>
      <c r="AX98" s="195">
        <v>-235683.358679</v>
      </c>
    </row>
    <row r="99" spans="1:50">
      <c r="A99" s="57">
        <v>446</v>
      </c>
      <c r="B99" s="58">
        <v>6116</v>
      </c>
      <c r="C99" s="60"/>
      <c r="D99" s="59" t="s">
        <v>326</v>
      </c>
      <c r="E99" s="111">
        <v>4355.666666666667</v>
      </c>
      <c r="F99" s="111">
        <v>8543458.666666666</v>
      </c>
      <c r="G99" s="112">
        <v>1.9400000000000002</v>
      </c>
      <c r="H99" s="111">
        <v>4403844.6735395193</v>
      </c>
      <c r="I99" s="111">
        <v>623616.66666666663</v>
      </c>
      <c r="J99" s="63">
        <v>0</v>
      </c>
      <c r="K99" s="113">
        <v>1.65</v>
      </c>
      <c r="L99" s="111">
        <v>7266343.7113402067</v>
      </c>
      <c r="M99" s="111">
        <v>592502.09583333333</v>
      </c>
      <c r="N99" s="111">
        <v>7858845.807173539</v>
      </c>
      <c r="O99" s="114">
        <f t="shared" si="3"/>
        <v>1804.2808159118861</v>
      </c>
      <c r="P99" s="114">
        <f t="shared" si="4"/>
        <v>2429.6520503245629</v>
      </c>
      <c r="Q99" s="114">
        <f t="shared" si="5"/>
        <v>74.260872690427547</v>
      </c>
      <c r="R99" s="115">
        <v>1007846.1968086914</v>
      </c>
      <c r="S99" s="116">
        <v>231.38735673269105</v>
      </c>
      <c r="T99" s="117">
        <v>83.784349794969316</v>
      </c>
      <c r="U99" s="115">
        <v>234477</v>
      </c>
      <c r="V99" s="116">
        <v>53.832631820616818</v>
      </c>
      <c r="W99" s="118">
        <v>86.000001695142657</v>
      </c>
      <c r="X99" s="119">
        <v>0</v>
      </c>
      <c r="Y99" s="120">
        <v>0</v>
      </c>
      <c r="Z99" s="121">
        <v>234477</v>
      </c>
      <c r="AA99" s="122">
        <v>53.832631820616818</v>
      </c>
      <c r="AB99" s="123">
        <v>86.000001695142657</v>
      </c>
      <c r="AC99" s="115">
        <v>1242323.1968086914</v>
      </c>
      <c r="AD99" s="116">
        <v>285.21998855330787</v>
      </c>
      <c r="AE99" s="118">
        <v>86.000001695142657</v>
      </c>
      <c r="AF99" s="124"/>
      <c r="AG99" s="125">
        <v>0</v>
      </c>
      <c r="AH99" s="124"/>
      <c r="AI99" s="115">
        <v>0</v>
      </c>
      <c r="AJ99" s="116">
        <v>74.26087269042749</v>
      </c>
      <c r="AK99" s="116">
        <v>0</v>
      </c>
      <c r="AL99" s="126">
        <v>0</v>
      </c>
      <c r="AM99" s="127">
        <v>0</v>
      </c>
      <c r="AN99" s="128"/>
      <c r="AO99" s="129">
        <v>59834.969336448223</v>
      </c>
      <c r="AP99" s="128"/>
      <c r="AQ99" s="129">
        <v>440384.46735395188</v>
      </c>
      <c r="AR99" s="128"/>
      <c r="AS99" s="230"/>
      <c r="AT99" s="194">
        <v>-2143613.0498930309</v>
      </c>
      <c r="AU99" s="194">
        <v>-938226.22394773993</v>
      </c>
      <c r="AV99" s="194">
        <v>-18365.295753761322</v>
      </c>
      <c r="AW99" s="194">
        <v>-298897.76</v>
      </c>
      <c r="AX99" s="195">
        <v>-822173.05314800004</v>
      </c>
    </row>
    <row r="100" spans="1:50">
      <c r="A100" s="57">
        <v>448</v>
      </c>
      <c r="B100" s="58">
        <v>6118</v>
      </c>
      <c r="C100" s="60"/>
      <c r="D100" s="59" t="s">
        <v>327</v>
      </c>
      <c r="E100" s="111">
        <v>917</v>
      </c>
      <c r="F100" s="111">
        <v>2417612</v>
      </c>
      <c r="G100" s="112">
        <v>1.6900000000000002</v>
      </c>
      <c r="H100" s="111">
        <v>1430539.6449704142</v>
      </c>
      <c r="I100" s="111">
        <v>167578</v>
      </c>
      <c r="J100" s="63">
        <v>0</v>
      </c>
      <c r="K100" s="113">
        <v>1.65</v>
      </c>
      <c r="L100" s="111">
        <v>2360390.4142011837</v>
      </c>
      <c r="M100" s="111">
        <v>168471.52916666665</v>
      </c>
      <c r="N100" s="111">
        <v>2528861.94336785</v>
      </c>
      <c r="O100" s="114">
        <f t="shared" si="3"/>
        <v>2757.7556634327698</v>
      </c>
      <c r="P100" s="114">
        <f t="shared" si="4"/>
        <v>2429.6520503245629</v>
      </c>
      <c r="Q100" s="114">
        <f t="shared" si="5"/>
        <v>113.50413994729729</v>
      </c>
      <c r="R100" s="115">
        <v>-111322.27489148293</v>
      </c>
      <c r="S100" s="116">
        <v>-121.3983368500359</v>
      </c>
      <c r="T100" s="117">
        <v>108.50760816679725</v>
      </c>
      <c r="U100" s="115">
        <v>0</v>
      </c>
      <c r="V100" s="116">
        <v>0</v>
      </c>
      <c r="W100" s="118">
        <v>108.50760816679725</v>
      </c>
      <c r="X100" s="119">
        <v>0</v>
      </c>
      <c r="Y100" s="120">
        <v>0</v>
      </c>
      <c r="Z100" s="121">
        <v>0</v>
      </c>
      <c r="AA100" s="122">
        <v>0</v>
      </c>
      <c r="AB100" s="123">
        <v>108.50760816679725</v>
      </c>
      <c r="AC100" s="115">
        <v>-111322.27489148293</v>
      </c>
      <c r="AD100" s="116">
        <v>-121.3983368500359</v>
      </c>
      <c r="AE100" s="118">
        <v>108.50760816679725</v>
      </c>
      <c r="AF100" s="124"/>
      <c r="AG100" s="125">
        <v>0</v>
      </c>
      <c r="AH100" s="124"/>
      <c r="AI100" s="115">
        <v>107794.31086573499</v>
      </c>
      <c r="AJ100" s="116">
        <v>113.5041399472972</v>
      </c>
      <c r="AK100" s="116">
        <v>0</v>
      </c>
      <c r="AL100" s="126">
        <v>0</v>
      </c>
      <c r="AM100" s="127">
        <v>107794.31086573499</v>
      </c>
      <c r="AN100" s="128"/>
      <c r="AO100" s="129">
        <v>12323.845782138071</v>
      </c>
      <c r="AP100" s="128"/>
      <c r="AQ100" s="129">
        <v>143053.96449704142</v>
      </c>
      <c r="AR100" s="128"/>
      <c r="AS100" s="230"/>
      <c r="AT100" s="194">
        <v>-452187.47346660285</v>
      </c>
      <c r="AU100" s="194">
        <v>-197915.45203002496</v>
      </c>
      <c r="AV100" s="194">
        <v>-3874.0931749667552</v>
      </c>
      <c r="AW100" s="194">
        <v>-65602.39</v>
      </c>
      <c r="AX100" s="195">
        <v>-173434.45248899999</v>
      </c>
    </row>
    <row r="101" spans="1:50">
      <c r="A101" s="57">
        <v>449</v>
      </c>
      <c r="B101" s="58">
        <v>6119</v>
      </c>
      <c r="C101" s="60"/>
      <c r="D101" s="59" t="s">
        <v>408</v>
      </c>
      <c r="E101" s="111">
        <v>786.66666666666663</v>
      </c>
      <c r="F101" s="111">
        <v>1575976.6666666667</v>
      </c>
      <c r="G101" s="112">
        <v>1.9593333333333331</v>
      </c>
      <c r="H101" s="111">
        <v>804285.69400341343</v>
      </c>
      <c r="I101" s="111">
        <v>178150.33333333334</v>
      </c>
      <c r="J101" s="63">
        <v>0</v>
      </c>
      <c r="K101" s="113">
        <v>1.65</v>
      </c>
      <c r="L101" s="111">
        <v>1327071.3951056318</v>
      </c>
      <c r="M101" s="111">
        <v>145814.66916666666</v>
      </c>
      <c r="N101" s="111">
        <v>1472886.0642722987</v>
      </c>
      <c r="O101" s="114">
        <f t="shared" si="3"/>
        <v>1872.3127935664816</v>
      </c>
      <c r="P101" s="114">
        <f t="shared" si="4"/>
        <v>2429.6520503245629</v>
      </c>
      <c r="Q101" s="114">
        <f t="shared" si="5"/>
        <v>77.060943492561833</v>
      </c>
      <c r="R101" s="115">
        <v>162222.87966705277</v>
      </c>
      <c r="S101" s="116">
        <v>206.21552500049083</v>
      </c>
      <c r="T101" s="117">
        <v>85.54839440031391</v>
      </c>
      <c r="U101" s="115">
        <v>8632</v>
      </c>
      <c r="V101" s="116">
        <v>10.972881355932204</v>
      </c>
      <c r="W101" s="118">
        <v>86.000017971453104</v>
      </c>
      <c r="X101" s="119">
        <v>0</v>
      </c>
      <c r="Y101" s="120">
        <v>0</v>
      </c>
      <c r="Z101" s="121">
        <v>8632</v>
      </c>
      <c r="AA101" s="122">
        <v>10.972881355932204</v>
      </c>
      <c r="AB101" s="123">
        <v>86.000017971453104</v>
      </c>
      <c r="AC101" s="115">
        <v>170854.87966705277</v>
      </c>
      <c r="AD101" s="116">
        <v>217.18840635642303</v>
      </c>
      <c r="AE101" s="118">
        <v>86.000017971453104</v>
      </c>
      <c r="AF101" s="124"/>
      <c r="AG101" s="125">
        <v>0</v>
      </c>
      <c r="AH101" s="124"/>
      <c r="AI101" s="115">
        <v>101552.2114200772</v>
      </c>
      <c r="AJ101" s="116">
        <v>77.060943492561776</v>
      </c>
      <c r="AK101" s="116">
        <v>0</v>
      </c>
      <c r="AL101" s="126">
        <v>0</v>
      </c>
      <c r="AM101" s="127">
        <v>101552.2114200772</v>
      </c>
      <c r="AN101" s="128"/>
      <c r="AO101" s="129">
        <v>9586.4664498787079</v>
      </c>
      <c r="AP101" s="128"/>
      <c r="AQ101" s="129">
        <v>80428.569400341337</v>
      </c>
      <c r="AR101" s="128"/>
      <c r="AS101" s="230"/>
      <c r="AT101" s="194">
        <v>-398902.67929594376</v>
      </c>
      <c r="AU101" s="194">
        <v>-174593.52308810849</v>
      </c>
      <c r="AV101" s="194">
        <v>-3417.5784116463483</v>
      </c>
      <c r="AW101" s="194">
        <v>-55556.83</v>
      </c>
      <c r="AX101" s="195">
        <v>-152997.31160099999</v>
      </c>
    </row>
    <row r="102" spans="1:50">
      <c r="A102" s="56">
        <v>450</v>
      </c>
      <c r="B102" s="69">
        <v>6120</v>
      </c>
      <c r="C102" s="68"/>
      <c r="D102" s="69" t="s">
        <v>412</v>
      </c>
      <c r="E102" s="70">
        <v>1860.3333333333333</v>
      </c>
      <c r="F102" s="70">
        <v>5172073.666666667</v>
      </c>
      <c r="G102" s="71">
        <v>1.6484838636693961</v>
      </c>
      <c r="H102" s="70">
        <v>3137414.1123188403</v>
      </c>
      <c r="I102" s="70">
        <v>359725.33333333331</v>
      </c>
      <c r="J102" s="72">
        <v>0</v>
      </c>
      <c r="K102" s="73">
        <v>1.65</v>
      </c>
      <c r="L102" s="70">
        <v>5176733.2853260869</v>
      </c>
      <c r="M102" s="70">
        <v>371808.98750000005</v>
      </c>
      <c r="N102" s="70">
        <v>5548542.2728260867</v>
      </c>
      <c r="O102" s="74">
        <f t="shared" si="3"/>
        <v>2982.5527357961405</v>
      </c>
      <c r="P102" s="74">
        <f t="shared" si="4"/>
        <v>2429.6520503245629</v>
      </c>
      <c r="Q102" s="74">
        <f t="shared" si="5"/>
        <v>122.75637309456386</v>
      </c>
      <c r="R102" s="75">
        <v>-380574.44282608002</v>
      </c>
      <c r="S102" s="76">
        <v>-204.57325362448307</v>
      </c>
      <c r="T102" s="77">
        <v>114.33651504957515</v>
      </c>
      <c r="U102" s="75">
        <v>0</v>
      </c>
      <c r="V102" s="76">
        <v>0</v>
      </c>
      <c r="W102" s="78">
        <v>114.33651504957515</v>
      </c>
      <c r="X102" s="79">
        <v>0</v>
      </c>
      <c r="Y102" s="80">
        <v>0</v>
      </c>
      <c r="Z102" s="81">
        <v>0</v>
      </c>
      <c r="AA102" s="82">
        <v>0</v>
      </c>
      <c r="AB102" s="83">
        <v>114.33651504957515</v>
      </c>
      <c r="AC102" s="75">
        <v>-380574.44282608002</v>
      </c>
      <c r="AD102" s="76">
        <v>-204.57325362448307</v>
      </c>
      <c r="AE102" s="78">
        <v>114.33651504957515</v>
      </c>
      <c r="AF102" s="124"/>
      <c r="AG102" s="133">
        <v>0</v>
      </c>
      <c r="AH102" s="124"/>
      <c r="AI102" s="75">
        <v>196046.95863604435</v>
      </c>
      <c r="AJ102" s="76">
        <v>122.75637309456376</v>
      </c>
      <c r="AK102" s="76">
        <v>0</v>
      </c>
      <c r="AL102" s="84">
        <v>0</v>
      </c>
      <c r="AM102" s="85">
        <v>196046.95863604435</v>
      </c>
      <c r="AN102" s="128"/>
      <c r="AO102" s="86">
        <v>26040.248277587849</v>
      </c>
      <c r="AP102" s="128"/>
      <c r="AQ102" s="86">
        <v>313741.41123188403</v>
      </c>
      <c r="AR102" s="128"/>
      <c r="AS102" s="230"/>
      <c r="AT102" s="196">
        <v>-912685.41941853799</v>
      </c>
      <c r="AU102" s="197">
        <v>-399468.26912438503</v>
      </c>
      <c r="AV102" s="197">
        <v>-7819.3859001761402</v>
      </c>
      <c r="AW102" s="197">
        <v>-129008.54</v>
      </c>
      <c r="AX102" s="198">
        <v>-350056.34896899998</v>
      </c>
    </row>
    <row r="103" spans="1:50">
      <c r="A103" s="57">
        <v>491</v>
      </c>
      <c r="B103" s="58">
        <v>5401</v>
      </c>
      <c r="C103" s="60"/>
      <c r="D103" s="59" t="s">
        <v>276</v>
      </c>
      <c r="E103" s="111">
        <v>584.33333333333337</v>
      </c>
      <c r="F103" s="111">
        <v>1093705.3333333333</v>
      </c>
      <c r="G103" s="112">
        <v>2</v>
      </c>
      <c r="H103" s="111">
        <v>546852.66666666663</v>
      </c>
      <c r="I103" s="111">
        <v>123602.33333333333</v>
      </c>
      <c r="J103" s="63">
        <v>0</v>
      </c>
      <c r="K103" s="113">
        <v>1.65</v>
      </c>
      <c r="L103" s="111">
        <v>902306.89999999991</v>
      </c>
      <c r="M103" s="111">
        <v>99764.966666666674</v>
      </c>
      <c r="N103" s="111">
        <v>1002071.8666666666</v>
      </c>
      <c r="O103" s="114">
        <f t="shared" si="3"/>
        <v>1714.8976611523101</v>
      </c>
      <c r="P103" s="114">
        <f t="shared" si="4"/>
        <v>2429.6520503245629</v>
      </c>
      <c r="Q103" s="114">
        <f t="shared" si="5"/>
        <v>70.582026793640139</v>
      </c>
      <c r="R103" s="115">
        <v>154532.28145367207</v>
      </c>
      <c r="S103" s="116">
        <v>264.45912399373429</v>
      </c>
      <c r="T103" s="117">
        <v>81.466676879993244</v>
      </c>
      <c r="U103" s="115">
        <v>64361</v>
      </c>
      <c r="V103" s="116">
        <v>110.14432401597261</v>
      </c>
      <c r="W103" s="118">
        <v>86.000014235902256</v>
      </c>
      <c r="X103" s="119">
        <v>0</v>
      </c>
      <c r="Y103" s="120">
        <v>0</v>
      </c>
      <c r="Z103" s="121">
        <v>64361</v>
      </c>
      <c r="AA103" s="122">
        <v>110.14432401597261</v>
      </c>
      <c r="AB103" s="123">
        <v>86.000014235902256</v>
      </c>
      <c r="AC103" s="115">
        <v>218893.28145367207</v>
      </c>
      <c r="AD103" s="116">
        <v>374.60344800970688</v>
      </c>
      <c r="AE103" s="118">
        <v>86.000014235902256</v>
      </c>
      <c r="AF103" s="124"/>
      <c r="AG103" s="125">
        <v>0</v>
      </c>
      <c r="AH103" s="124"/>
      <c r="AI103" s="115">
        <v>76689.964995907212</v>
      </c>
      <c r="AJ103" s="116">
        <v>70.582026793640082</v>
      </c>
      <c r="AK103" s="116">
        <v>0</v>
      </c>
      <c r="AL103" s="126">
        <v>0</v>
      </c>
      <c r="AM103" s="127">
        <v>76689.964995907212</v>
      </c>
      <c r="AN103" s="128"/>
      <c r="AO103" s="129">
        <v>5612.3627917798758</v>
      </c>
      <c r="AP103" s="128"/>
      <c r="AQ103" s="129">
        <v>54685.26666666667</v>
      </c>
      <c r="AR103" s="132"/>
      <c r="AS103" s="230"/>
      <c r="AT103" s="194">
        <v>-282556.06450129347</v>
      </c>
      <c r="AU103" s="194">
        <v>-123670.41218741018</v>
      </c>
      <c r="AV103" s="194">
        <v>-2420.7847082494968</v>
      </c>
      <c r="AW103" s="194">
        <v>-55151.89</v>
      </c>
      <c r="AX103" s="195">
        <v>-108373.095717</v>
      </c>
    </row>
    <row r="104" spans="1:50">
      <c r="A104" s="57">
        <v>492</v>
      </c>
      <c r="B104" s="58">
        <v>5402</v>
      </c>
      <c r="C104" s="60"/>
      <c r="D104" s="59" t="s">
        <v>277</v>
      </c>
      <c r="E104" s="111">
        <v>1342</v>
      </c>
      <c r="F104" s="111">
        <v>2768289</v>
      </c>
      <c r="G104" s="112">
        <v>1.5</v>
      </c>
      <c r="H104" s="111">
        <v>1845526</v>
      </c>
      <c r="I104" s="111">
        <v>271961.33333333331</v>
      </c>
      <c r="J104" s="63">
        <v>0</v>
      </c>
      <c r="K104" s="113">
        <v>1.65</v>
      </c>
      <c r="L104" s="111">
        <v>3045117.9</v>
      </c>
      <c r="M104" s="111">
        <v>274300.06875000003</v>
      </c>
      <c r="N104" s="111">
        <v>3319417.96875</v>
      </c>
      <c r="O104" s="114">
        <f t="shared" si="3"/>
        <v>2473.4858187406853</v>
      </c>
      <c r="P104" s="114">
        <f t="shared" si="4"/>
        <v>2429.6520503245629</v>
      </c>
      <c r="Q104" s="114">
        <f t="shared" si="5"/>
        <v>101.80411711258273</v>
      </c>
      <c r="R104" s="115">
        <v>-21765.21936934051</v>
      </c>
      <c r="S104" s="116">
        <v>-16.218494313964612</v>
      </c>
      <c r="T104" s="117">
        <v>101.13659378092707</v>
      </c>
      <c r="U104" s="115">
        <v>0</v>
      </c>
      <c r="V104" s="116">
        <v>0</v>
      </c>
      <c r="W104" s="118">
        <v>101.13659378092707</v>
      </c>
      <c r="X104" s="119">
        <v>0</v>
      </c>
      <c r="Y104" s="120">
        <v>0</v>
      </c>
      <c r="Z104" s="121">
        <v>0</v>
      </c>
      <c r="AA104" s="122">
        <v>0</v>
      </c>
      <c r="AB104" s="123">
        <v>101.13659378092707</v>
      </c>
      <c r="AC104" s="115">
        <v>-21765.21936934051</v>
      </c>
      <c r="AD104" s="116">
        <v>-16.218494313964612</v>
      </c>
      <c r="AE104" s="118">
        <v>101.13659378092707</v>
      </c>
      <c r="AF104" s="124"/>
      <c r="AG104" s="125">
        <v>0</v>
      </c>
      <c r="AH104" s="124"/>
      <c r="AI104" s="115">
        <v>0</v>
      </c>
      <c r="AJ104" s="116">
        <v>101.80411711258265</v>
      </c>
      <c r="AK104" s="116">
        <v>0</v>
      </c>
      <c r="AL104" s="126">
        <v>0</v>
      </c>
      <c r="AM104" s="127">
        <v>0</v>
      </c>
      <c r="AN104" s="128"/>
      <c r="AO104" s="129">
        <v>15074.506894924913</v>
      </c>
      <c r="AP104" s="128"/>
      <c r="AQ104" s="129">
        <v>184552.6</v>
      </c>
      <c r="AR104" s="128"/>
      <c r="AS104" s="230"/>
      <c r="AT104" s="194">
        <v>-658971.58295457368</v>
      </c>
      <c r="AU104" s="194">
        <v>-288421.65333672822</v>
      </c>
      <c r="AV104" s="194">
        <v>-5645.7055133569584</v>
      </c>
      <c r="AW104" s="194">
        <v>-95666.59</v>
      </c>
      <c r="AX104" s="195">
        <v>-252745.55887000001</v>
      </c>
    </row>
    <row r="105" spans="1:50">
      <c r="A105" s="57">
        <v>493</v>
      </c>
      <c r="B105" s="58">
        <v>5403</v>
      </c>
      <c r="C105" s="60"/>
      <c r="D105" s="59" t="s">
        <v>278</v>
      </c>
      <c r="E105" s="111">
        <v>518</v>
      </c>
      <c r="F105" s="111">
        <v>869549.66666666663</v>
      </c>
      <c r="G105" s="112">
        <v>1.8</v>
      </c>
      <c r="H105" s="111">
        <v>483083.14814814815</v>
      </c>
      <c r="I105" s="111">
        <v>110154.33333333333</v>
      </c>
      <c r="J105" s="63">
        <v>0</v>
      </c>
      <c r="K105" s="113">
        <v>1.65</v>
      </c>
      <c r="L105" s="111">
        <v>797087.19444444438</v>
      </c>
      <c r="M105" s="111">
        <v>89942.75</v>
      </c>
      <c r="N105" s="111">
        <v>887029.94444444438</v>
      </c>
      <c r="O105" s="114">
        <f t="shared" si="3"/>
        <v>1712.4130201630201</v>
      </c>
      <c r="P105" s="114">
        <f t="shared" si="4"/>
        <v>2429.6520503245629</v>
      </c>
      <c r="Q105" s="114">
        <f t="shared" si="5"/>
        <v>70.479763550269226</v>
      </c>
      <c r="R105" s="115">
        <v>137466.03252076163</v>
      </c>
      <c r="S105" s="116">
        <v>265.37844115977146</v>
      </c>
      <c r="T105" s="117">
        <v>81.402251036669583</v>
      </c>
      <c r="U105" s="115">
        <v>57865</v>
      </c>
      <c r="V105" s="116">
        <v>111.7084942084942</v>
      </c>
      <c r="W105" s="118">
        <v>85.99996675458776</v>
      </c>
      <c r="X105" s="119">
        <v>0</v>
      </c>
      <c r="Y105" s="120">
        <v>0</v>
      </c>
      <c r="Z105" s="121">
        <v>57865</v>
      </c>
      <c r="AA105" s="122">
        <v>111.7084942084942</v>
      </c>
      <c r="AB105" s="123">
        <v>85.99996675458776</v>
      </c>
      <c r="AC105" s="115">
        <v>195331.03252076163</v>
      </c>
      <c r="AD105" s="116">
        <v>377.08693536826564</v>
      </c>
      <c r="AE105" s="118">
        <v>85.99996675458776</v>
      </c>
      <c r="AF105" s="124"/>
      <c r="AG105" s="125">
        <v>0</v>
      </c>
      <c r="AH105" s="124"/>
      <c r="AI105" s="115">
        <v>63114.84748890913</v>
      </c>
      <c r="AJ105" s="116">
        <v>70.479763550269169</v>
      </c>
      <c r="AK105" s="116">
        <v>0</v>
      </c>
      <c r="AL105" s="126">
        <v>0</v>
      </c>
      <c r="AM105" s="127">
        <v>63114.84748890913</v>
      </c>
      <c r="AN105" s="128"/>
      <c r="AO105" s="129">
        <v>6248.9630768378711</v>
      </c>
      <c r="AP105" s="128"/>
      <c r="AQ105" s="129">
        <v>48308.31481481481</v>
      </c>
      <c r="AR105" s="128"/>
      <c r="AS105" s="230"/>
      <c r="AT105" s="194">
        <v>-259091.20101329678</v>
      </c>
      <c r="AU105" s="194">
        <v>-113400.20494693321</v>
      </c>
      <c r="AV105" s="194">
        <v>-2219.7506840350056</v>
      </c>
      <c r="AW105" s="194">
        <v>-53603.97</v>
      </c>
      <c r="AX105" s="195">
        <v>-99373.253857999996</v>
      </c>
    </row>
    <row r="106" spans="1:50">
      <c r="A106" s="57">
        <v>494</v>
      </c>
      <c r="B106" s="58">
        <v>5404</v>
      </c>
      <c r="C106" s="60"/>
      <c r="D106" s="105" t="s">
        <v>279</v>
      </c>
      <c r="E106" s="111">
        <v>746</v>
      </c>
      <c r="F106" s="111">
        <v>1450283</v>
      </c>
      <c r="G106" s="112">
        <v>1.5233333333333334</v>
      </c>
      <c r="H106" s="111">
        <v>950884.06427194586</v>
      </c>
      <c r="I106" s="111">
        <v>164002</v>
      </c>
      <c r="J106" s="63">
        <v>0</v>
      </c>
      <c r="K106" s="113">
        <v>1.65</v>
      </c>
      <c r="L106" s="111">
        <v>1568958.7060487103</v>
      </c>
      <c r="M106" s="111">
        <v>165556.09166666667</v>
      </c>
      <c r="N106" s="111">
        <v>1734514.7977153771</v>
      </c>
      <c r="O106" s="114">
        <f t="shared" si="3"/>
        <v>2325.0868602082801</v>
      </c>
      <c r="P106" s="114">
        <f t="shared" si="4"/>
        <v>2429.6520503245629</v>
      </c>
      <c r="Q106" s="114">
        <f t="shared" si="5"/>
        <v>95.69628951181241</v>
      </c>
      <c r="R106" s="115">
        <v>28862.083775896946</v>
      </c>
      <c r="S106" s="116">
        <v>38.689120343025401</v>
      </c>
      <c r="T106" s="117">
        <v>97.288662392441793</v>
      </c>
      <c r="U106" s="115">
        <v>0</v>
      </c>
      <c r="V106" s="116">
        <v>0</v>
      </c>
      <c r="W106" s="118">
        <v>97.288662392441793</v>
      </c>
      <c r="X106" s="119">
        <v>0</v>
      </c>
      <c r="Y106" s="120">
        <v>0</v>
      </c>
      <c r="Z106" s="121">
        <v>0</v>
      </c>
      <c r="AA106" s="122">
        <v>0</v>
      </c>
      <c r="AB106" s="123">
        <v>97.288662392441793</v>
      </c>
      <c r="AC106" s="115">
        <v>28862.083775896946</v>
      </c>
      <c r="AD106" s="116">
        <v>38.689120343025401</v>
      </c>
      <c r="AE106" s="118">
        <v>97.288662392441793</v>
      </c>
      <c r="AF106" s="124"/>
      <c r="AG106" s="125">
        <v>0</v>
      </c>
      <c r="AH106" s="124"/>
      <c r="AI106" s="115">
        <v>58566.467651464758</v>
      </c>
      <c r="AJ106" s="116">
        <v>95.696289511812338</v>
      </c>
      <c r="AK106" s="116">
        <v>0</v>
      </c>
      <c r="AL106" s="126">
        <v>0</v>
      </c>
      <c r="AM106" s="127">
        <v>58566.467651464758</v>
      </c>
      <c r="AN106" s="128"/>
      <c r="AO106" s="129">
        <v>7872.5760652405934</v>
      </c>
      <c r="AP106" s="128"/>
      <c r="AQ106" s="129">
        <v>95088.406427194583</v>
      </c>
      <c r="AR106" s="128"/>
      <c r="AS106" s="230"/>
      <c r="AT106" s="194">
        <v>-372504.70787194744</v>
      </c>
      <c r="AU106" s="194">
        <v>-163039.53994257189</v>
      </c>
      <c r="AV106" s="194">
        <v>-3191.415134405046</v>
      </c>
      <c r="AW106" s="194">
        <v>-40676.120000000003</v>
      </c>
      <c r="AX106" s="195">
        <v>-142872.48950900001</v>
      </c>
    </row>
    <row r="107" spans="1:50">
      <c r="A107" s="57">
        <v>495</v>
      </c>
      <c r="B107" s="58">
        <v>5405</v>
      </c>
      <c r="C107" s="60"/>
      <c r="D107" s="105" t="s">
        <v>280</v>
      </c>
      <c r="E107" s="111">
        <v>813.33333333333337</v>
      </c>
      <c r="F107" s="111">
        <v>1513154.6666666667</v>
      </c>
      <c r="G107" s="112">
        <v>1.49</v>
      </c>
      <c r="H107" s="111">
        <v>1015540.0447427294</v>
      </c>
      <c r="I107" s="111">
        <v>239000.66666666666</v>
      </c>
      <c r="J107" s="63">
        <v>0</v>
      </c>
      <c r="K107" s="113">
        <v>1.65</v>
      </c>
      <c r="L107" s="111">
        <v>1675641.0738255035</v>
      </c>
      <c r="M107" s="111">
        <v>206159.42500000002</v>
      </c>
      <c r="N107" s="111">
        <v>1881800.4988255033</v>
      </c>
      <c r="O107" s="114">
        <f t="shared" si="3"/>
        <v>2313.6891379002091</v>
      </c>
      <c r="P107" s="114">
        <f t="shared" si="4"/>
        <v>2429.6520503245629</v>
      </c>
      <c r="Q107" s="114">
        <f t="shared" si="5"/>
        <v>95.227180270159963</v>
      </c>
      <c r="R107" s="115">
        <v>34897.10577890274</v>
      </c>
      <c r="S107" s="116">
        <v>42.906277597011567</v>
      </c>
      <c r="T107" s="117">
        <v>96.993123570200723</v>
      </c>
      <c r="U107" s="115">
        <v>0</v>
      </c>
      <c r="V107" s="116">
        <v>0</v>
      </c>
      <c r="W107" s="118">
        <v>96.993123570200723</v>
      </c>
      <c r="X107" s="119">
        <v>0</v>
      </c>
      <c r="Y107" s="120">
        <v>0</v>
      </c>
      <c r="Z107" s="121">
        <v>0</v>
      </c>
      <c r="AA107" s="122">
        <v>0</v>
      </c>
      <c r="AB107" s="123">
        <v>96.993123570200723</v>
      </c>
      <c r="AC107" s="115">
        <v>34897.10577890274</v>
      </c>
      <c r="AD107" s="116">
        <v>42.906277597011567</v>
      </c>
      <c r="AE107" s="118">
        <v>96.993123570200723</v>
      </c>
      <c r="AF107" s="124"/>
      <c r="AG107" s="125">
        <v>0</v>
      </c>
      <c r="AH107" s="124"/>
      <c r="AI107" s="115">
        <v>152772.76909310179</v>
      </c>
      <c r="AJ107" s="116">
        <v>95.227180270159892</v>
      </c>
      <c r="AK107" s="116">
        <v>0</v>
      </c>
      <c r="AL107" s="126">
        <v>0</v>
      </c>
      <c r="AM107" s="127">
        <v>152772.76909310179</v>
      </c>
      <c r="AN107" s="128"/>
      <c r="AO107" s="129">
        <v>7403.5214196236611</v>
      </c>
      <c r="AP107" s="128"/>
      <c r="AQ107" s="129">
        <v>101554.00447427291</v>
      </c>
      <c r="AR107" s="128"/>
      <c r="AS107" s="230"/>
      <c r="AT107" s="194">
        <v>-405746.59781327611</v>
      </c>
      <c r="AU107" s="194">
        <v>-177589.00019991427</v>
      </c>
      <c r="AV107" s="194">
        <v>-3476.2133353755748</v>
      </c>
      <c r="AW107" s="194">
        <v>-65302.21</v>
      </c>
      <c r="AX107" s="195">
        <v>-155622.265476</v>
      </c>
    </row>
    <row r="108" spans="1:50">
      <c r="A108" s="57">
        <v>496</v>
      </c>
      <c r="B108" s="58">
        <v>5406</v>
      </c>
      <c r="C108" s="60"/>
      <c r="D108" s="59" t="s">
        <v>281</v>
      </c>
      <c r="E108" s="111">
        <v>3330.3333333333335</v>
      </c>
      <c r="F108" s="111">
        <v>6760445.666666667</v>
      </c>
      <c r="G108" s="112">
        <v>1.63</v>
      </c>
      <c r="H108" s="111">
        <v>4147512.6789366058</v>
      </c>
      <c r="I108" s="111">
        <v>736057</v>
      </c>
      <c r="J108" s="63">
        <v>0</v>
      </c>
      <c r="K108" s="113">
        <v>1.65</v>
      </c>
      <c r="L108" s="111">
        <v>6843395.9202453988</v>
      </c>
      <c r="M108" s="111">
        <v>741668.50125000009</v>
      </c>
      <c r="N108" s="111">
        <v>7585064.4214953976</v>
      </c>
      <c r="O108" s="114">
        <f t="shared" si="3"/>
        <v>2277.5691386734252</v>
      </c>
      <c r="P108" s="114">
        <f t="shared" si="4"/>
        <v>2429.6520503245629</v>
      </c>
      <c r="Q108" s="114">
        <f t="shared" si="5"/>
        <v>93.740547679211033</v>
      </c>
      <c r="R108" s="115">
        <v>187400.11233780585</v>
      </c>
      <c r="S108" s="116">
        <v>56.270677310921585</v>
      </c>
      <c r="T108" s="117">
        <v>96.056545037902907</v>
      </c>
      <c r="U108" s="115">
        <v>0</v>
      </c>
      <c r="V108" s="116">
        <v>0</v>
      </c>
      <c r="W108" s="118">
        <v>96.056545037902907</v>
      </c>
      <c r="X108" s="119">
        <v>0</v>
      </c>
      <c r="Y108" s="120">
        <v>0</v>
      </c>
      <c r="Z108" s="121">
        <v>0</v>
      </c>
      <c r="AA108" s="122">
        <v>0</v>
      </c>
      <c r="AB108" s="123">
        <v>96.056545037902907</v>
      </c>
      <c r="AC108" s="115">
        <v>187400.11233780585</v>
      </c>
      <c r="AD108" s="116">
        <v>56.270677310921585</v>
      </c>
      <c r="AE108" s="118">
        <v>96.056545037902907</v>
      </c>
      <c r="AF108" s="124"/>
      <c r="AG108" s="125">
        <v>0</v>
      </c>
      <c r="AH108" s="124"/>
      <c r="AI108" s="115">
        <v>125929.05352197577</v>
      </c>
      <c r="AJ108" s="116">
        <v>93.740547679210962</v>
      </c>
      <c r="AK108" s="116">
        <v>0</v>
      </c>
      <c r="AL108" s="126">
        <v>0</v>
      </c>
      <c r="AM108" s="127">
        <v>125929.05352197577</v>
      </c>
      <c r="AN108" s="128"/>
      <c r="AO108" s="129">
        <v>38012.634523927707</v>
      </c>
      <c r="AP108" s="128"/>
      <c r="AQ108" s="129">
        <v>414751.26789366052</v>
      </c>
      <c r="AR108" s="128"/>
      <c r="AS108" s="230"/>
      <c r="AT108" s="194">
        <v>-1651828.6192904336</v>
      </c>
      <c r="AU108" s="194">
        <v>-722979.79719941004</v>
      </c>
      <c r="AV108" s="194">
        <v>-14151.957662932611</v>
      </c>
      <c r="AW108" s="194">
        <v>-312791.63</v>
      </c>
      <c r="AX108" s="195">
        <v>-633551.36752299999</v>
      </c>
    </row>
    <row r="109" spans="1:50">
      <c r="A109" s="57">
        <v>497</v>
      </c>
      <c r="B109" s="58">
        <v>5407</v>
      </c>
      <c r="C109" s="60"/>
      <c r="D109" s="59" t="s">
        <v>282</v>
      </c>
      <c r="E109" s="111">
        <v>539</v>
      </c>
      <c r="F109" s="111">
        <v>1031483.6666666666</v>
      </c>
      <c r="G109" s="112">
        <v>1.6000000000000003</v>
      </c>
      <c r="H109" s="111">
        <v>644677.29166666663</v>
      </c>
      <c r="I109" s="111">
        <v>148620</v>
      </c>
      <c r="J109" s="63">
        <v>0</v>
      </c>
      <c r="K109" s="113">
        <v>1.65</v>
      </c>
      <c r="L109" s="111">
        <v>1063717.53125</v>
      </c>
      <c r="M109" s="111">
        <v>153647.24166666667</v>
      </c>
      <c r="N109" s="111">
        <v>1217364.7729166665</v>
      </c>
      <c r="O109" s="114">
        <f t="shared" si="3"/>
        <v>2258.5617308286946</v>
      </c>
      <c r="P109" s="114">
        <f t="shared" si="4"/>
        <v>2429.6520503245629</v>
      </c>
      <c r="Q109" s="114">
        <f t="shared" si="5"/>
        <v>92.958237807219632</v>
      </c>
      <c r="R109" s="115">
        <v>34120.542417061348</v>
      </c>
      <c r="S109" s="116">
        <v>63.303418213471886</v>
      </c>
      <c r="T109" s="117">
        <v>95.563689818548326</v>
      </c>
      <c r="U109" s="115">
        <v>0</v>
      </c>
      <c r="V109" s="116">
        <v>0</v>
      </c>
      <c r="W109" s="118">
        <v>95.563689818548326</v>
      </c>
      <c r="X109" s="119">
        <v>0</v>
      </c>
      <c r="Y109" s="120">
        <v>0</v>
      </c>
      <c r="Z109" s="121">
        <v>0</v>
      </c>
      <c r="AA109" s="122">
        <v>0</v>
      </c>
      <c r="AB109" s="123">
        <v>95.563689818548326</v>
      </c>
      <c r="AC109" s="115">
        <v>34120.542417061348</v>
      </c>
      <c r="AD109" s="116">
        <v>63.303418213471886</v>
      </c>
      <c r="AE109" s="118">
        <v>95.563689818548326</v>
      </c>
      <c r="AF109" s="124"/>
      <c r="AG109" s="125">
        <v>0</v>
      </c>
      <c r="AH109" s="124"/>
      <c r="AI109" s="115">
        <v>16170.821215771133</v>
      </c>
      <c r="AJ109" s="116">
        <v>92.958237807219561</v>
      </c>
      <c r="AK109" s="116">
        <v>0</v>
      </c>
      <c r="AL109" s="126">
        <v>0</v>
      </c>
      <c r="AM109" s="127">
        <v>16170.821215771133</v>
      </c>
      <c r="AN109" s="128"/>
      <c r="AO109" s="129">
        <v>4506.1932876606243</v>
      </c>
      <c r="AP109" s="128"/>
      <c r="AQ109" s="129">
        <v>64467.729166666664</v>
      </c>
      <c r="AR109" s="128"/>
      <c r="AS109" s="230"/>
      <c r="AT109" s="194">
        <v>-263490.86291729618</v>
      </c>
      <c r="AU109" s="194">
        <v>-115325.86880452264</v>
      </c>
      <c r="AV109" s="194">
        <v>-2257.4445635752227</v>
      </c>
      <c r="AW109" s="194">
        <v>-55237.7</v>
      </c>
      <c r="AX109" s="195">
        <v>-101060.72420700001</v>
      </c>
    </row>
    <row r="110" spans="1:50">
      <c r="A110" s="57">
        <v>498</v>
      </c>
      <c r="B110" s="58">
        <v>5408</v>
      </c>
      <c r="C110" s="60"/>
      <c r="D110" s="59" t="s">
        <v>283</v>
      </c>
      <c r="E110" s="111">
        <v>1348.6666666666667</v>
      </c>
      <c r="F110" s="111">
        <v>3019671.3333333335</v>
      </c>
      <c r="G110" s="112">
        <v>1.89</v>
      </c>
      <c r="H110" s="111">
        <v>1597709.7001763668</v>
      </c>
      <c r="I110" s="111">
        <v>306341.33333333331</v>
      </c>
      <c r="J110" s="63">
        <v>0</v>
      </c>
      <c r="K110" s="113">
        <v>1.65</v>
      </c>
      <c r="L110" s="111">
        <v>2636221.0052910051</v>
      </c>
      <c r="M110" s="111">
        <v>311896.12916666665</v>
      </c>
      <c r="N110" s="111">
        <v>2948117.134457672</v>
      </c>
      <c r="O110" s="114">
        <f t="shared" si="3"/>
        <v>2185.9494323709873</v>
      </c>
      <c r="P110" s="114">
        <f t="shared" si="4"/>
        <v>2429.6520503245629</v>
      </c>
      <c r="Q110" s="114">
        <f t="shared" si="5"/>
        <v>89.969649443383432</v>
      </c>
      <c r="R110" s="115">
        <v>121609.2310429549</v>
      </c>
      <c r="S110" s="116">
        <v>90.16996864282369</v>
      </c>
      <c r="T110" s="117">
        <v>93.680879149331545</v>
      </c>
      <c r="U110" s="115">
        <v>0</v>
      </c>
      <c r="V110" s="116">
        <v>0</v>
      </c>
      <c r="W110" s="118">
        <v>93.680879149331545</v>
      </c>
      <c r="X110" s="119">
        <v>0</v>
      </c>
      <c r="Y110" s="120">
        <v>0</v>
      </c>
      <c r="Z110" s="121">
        <v>0</v>
      </c>
      <c r="AA110" s="122">
        <v>0</v>
      </c>
      <c r="AB110" s="123">
        <v>93.680879149331545</v>
      </c>
      <c r="AC110" s="115">
        <v>121609.2310429549</v>
      </c>
      <c r="AD110" s="116">
        <v>90.16996864282369</v>
      </c>
      <c r="AE110" s="118">
        <v>93.680879149331545</v>
      </c>
      <c r="AF110" s="124"/>
      <c r="AG110" s="125">
        <v>0</v>
      </c>
      <c r="AH110" s="124"/>
      <c r="AI110" s="115">
        <v>14047.108101156373</v>
      </c>
      <c r="AJ110" s="116">
        <v>89.969649443383361</v>
      </c>
      <c r="AK110" s="116">
        <v>0</v>
      </c>
      <c r="AL110" s="126">
        <v>0</v>
      </c>
      <c r="AM110" s="127">
        <v>14047.108101156373</v>
      </c>
      <c r="AN110" s="128"/>
      <c r="AO110" s="129">
        <v>17261.149841053098</v>
      </c>
      <c r="AP110" s="128"/>
      <c r="AQ110" s="129">
        <v>159770.97001763669</v>
      </c>
      <c r="AR110" s="128"/>
      <c r="AS110" s="230"/>
      <c r="AT110" s="194">
        <v>-659949.28559990693</v>
      </c>
      <c r="AU110" s="194">
        <v>-288849.57863841479</v>
      </c>
      <c r="AV110" s="194">
        <v>-5654.0819310325614</v>
      </c>
      <c r="AW110" s="194">
        <v>-96801.08</v>
      </c>
      <c r="AX110" s="195">
        <v>-253120.55228100001</v>
      </c>
    </row>
    <row r="111" spans="1:50">
      <c r="A111" s="57">
        <v>499</v>
      </c>
      <c r="B111" s="58">
        <v>5409</v>
      </c>
      <c r="C111" s="60"/>
      <c r="D111" s="59" t="s">
        <v>284</v>
      </c>
      <c r="E111" s="111">
        <v>591.66666666666663</v>
      </c>
      <c r="F111" s="111">
        <v>720102</v>
      </c>
      <c r="G111" s="112">
        <v>1.8</v>
      </c>
      <c r="H111" s="111">
        <v>400056.66666666669</v>
      </c>
      <c r="I111" s="111">
        <v>101341.33333333333</v>
      </c>
      <c r="J111" s="63">
        <v>0</v>
      </c>
      <c r="K111" s="113">
        <v>1.65</v>
      </c>
      <c r="L111" s="111">
        <v>660093.5</v>
      </c>
      <c r="M111" s="111">
        <v>100299.25416666667</v>
      </c>
      <c r="N111" s="111">
        <v>760392.75416666653</v>
      </c>
      <c r="O111" s="114">
        <f t="shared" si="3"/>
        <v>1285.1708521126759</v>
      </c>
      <c r="P111" s="114">
        <f t="shared" si="4"/>
        <v>2429.6520503245629</v>
      </c>
      <c r="Q111" s="114">
        <f t="shared" si="5"/>
        <v>52.895263416051591</v>
      </c>
      <c r="R111" s="115">
        <v>250546.00897521927</v>
      </c>
      <c r="S111" s="116">
        <v>423.4580433383988</v>
      </c>
      <c r="T111" s="117">
        <v>70.324015952112489</v>
      </c>
      <c r="U111" s="115">
        <v>225349</v>
      </c>
      <c r="V111" s="116">
        <v>380.87154929577468</v>
      </c>
      <c r="W111" s="118">
        <v>85.999986889798635</v>
      </c>
      <c r="X111" s="119">
        <v>0</v>
      </c>
      <c r="Y111" s="120">
        <v>0</v>
      </c>
      <c r="Z111" s="121">
        <v>225349</v>
      </c>
      <c r="AA111" s="122">
        <v>380.87154929577468</v>
      </c>
      <c r="AB111" s="123">
        <v>85.999986889798635</v>
      </c>
      <c r="AC111" s="115">
        <v>475895.00897521927</v>
      </c>
      <c r="AD111" s="116">
        <v>804.32959263417342</v>
      </c>
      <c r="AE111" s="118">
        <v>85.999986889798635</v>
      </c>
      <c r="AF111" s="124"/>
      <c r="AG111" s="125">
        <v>0</v>
      </c>
      <c r="AH111" s="124"/>
      <c r="AI111" s="115">
        <v>95235.35213891961</v>
      </c>
      <c r="AJ111" s="116">
        <v>52.895263416051556</v>
      </c>
      <c r="AK111" s="116">
        <v>0</v>
      </c>
      <c r="AL111" s="126">
        <v>0</v>
      </c>
      <c r="AM111" s="127">
        <v>95235.35213891961</v>
      </c>
      <c r="AN111" s="128"/>
      <c r="AO111" s="129">
        <v>6243.7329242980659</v>
      </c>
      <c r="AP111" s="128"/>
      <c r="AQ111" s="129">
        <v>40005.666666666664</v>
      </c>
      <c r="AR111" s="128"/>
      <c r="AS111" s="230"/>
      <c r="AT111" s="194">
        <v>-286955.72640529281</v>
      </c>
      <c r="AU111" s="194">
        <v>-125596.07604499962</v>
      </c>
      <c r="AV111" s="194">
        <v>-2458.4785877897139</v>
      </c>
      <c r="AW111" s="194">
        <v>-55876.06</v>
      </c>
      <c r="AX111" s="195">
        <v>-110060.566066</v>
      </c>
    </row>
    <row r="112" spans="1:50">
      <c r="A112" s="57">
        <v>500</v>
      </c>
      <c r="B112" s="58">
        <v>5410</v>
      </c>
      <c r="C112" s="60"/>
      <c r="D112" s="59" t="s">
        <v>285</v>
      </c>
      <c r="E112" s="111">
        <v>445.33333333333331</v>
      </c>
      <c r="F112" s="111">
        <v>553727.66666666663</v>
      </c>
      <c r="G112" s="112">
        <v>1.2</v>
      </c>
      <c r="H112" s="111">
        <v>461439.72222222225</v>
      </c>
      <c r="I112" s="111">
        <v>54123.666666666664</v>
      </c>
      <c r="J112" s="63">
        <v>0</v>
      </c>
      <c r="K112" s="113">
        <v>1.65</v>
      </c>
      <c r="L112" s="111">
        <v>761375.54166666663</v>
      </c>
      <c r="M112" s="111">
        <v>65471.895833333336</v>
      </c>
      <c r="N112" s="111">
        <v>826847.4375</v>
      </c>
      <c r="O112" s="114">
        <f t="shared" si="3"/>
        <v>1856.6933476796407</v>
      </c>
      <c r="P112" s="114">
        <f t="shared" si="4"/>
        <v>2429.6520503245629</v>
      </c>
      <c r="Q112" s="114">
        <f t="shared" si="5"/>
        <v>76.418075889986639</v>
      </c>
      <c r="R112" s="115">
        <v>94408.315297146255</v>
      </c>
      <c r="S112" s="116">
        <v>211.99471997862184</v>
      </c>
      <c r="T112" s="117">
        <v>85.14338781069155</v>
      </c>
      <c r="U112" s="115">
        <v>9269</v>
      </c>
      <c r="V112" s="116">
        <v>20.813622754491018</v>
      </c>
      <c r="W112" s="118">
        <v>86.000038159111213</v>
      </c>
      <c r="X112" s="119">
        <v>0.85369605589799169</v>
      </c>
      <c r="Y112" s="120">
        <v>-79.129087421184522</v>
      </c>
      <c r="Z112" s="121">
        <v>9189.8709125788155</v>
      </c>
      <c r="AA112" s="122">
        <v>20.635937677946444</v>
      </c>
      <c r="AB112" s="123">
        <v>85.992724968873901</v>
      </c>
      <c r="AC112" s="115">
        <v>103598.18620972507</v>
      </c>
      <c r="AD112" s="116">
        <v>232.6306576565683</v>
      </c>
      <c r="AE112" s="118">
        <v>85.992724968873915</v>
      </c>
      <c r="AF112" s="124"/>
      <c r="AG112" s="125">
        <v>0</v>
      </c>
      <c r="AH112" s="124"/>
      <c r="AI112" s="115">
        <v>91309.711754970907</v>
      </c>
      <c r="AJ112" s="116">
        <v>76.418075889986582</v>
      </c>
      <c r="AK112" s="116">
        <v>0</v>
      </c>
      <c r="AL112" s="126">
        <v>0</v>
      </c>
      <c r="AM112" s="127">
        <v>91309.711754970907</v>
      </c>
      <c r="AN112" s="128"/>
      <c r="AO112" s="129">
        <v>2783.6098552917188</v>
      </c>
      <c r="AP112" s="128"/>
      <c r="AQ112" s="129">
        <v>46143.972222222226</v>
      </c>
      <c r="AR112" s="128"/>
      <c r="AS112" s="230"/>
      <c r="AT112" s="194">
        <v>-217538.83858663597</v>
      </c>
      <c r="AU112" s="194">
        <v>-95213.379625255242</v>
      </c>
      <c r="AV112" s="194">
        <v>-1863.7529328218445</v>
      </c>
      <c r="AW112" s="194">
        <v>-16318.02</v>
      </c>
      <c r="AX112" s="195">
        <v>-83436.033899999995</v>
      </c>
    </row>
    <row r="113" spans="1:50">
      <c r="A113" s="57">
        <v>501</v>
      </c>
      <c r="B113" s="58">
        <v>5411</v>
      </c>
      <c r="C113" s="60"/>
      <c r="D113" s="59" t="s">
        <v>286</v>
      </c>
      <c r="E113" s="111">
        <v>453.33333333333331</v>
      </c>
      <c r="F113" s="111">
        <v>786618</v>
      </c>
      <c r="G113" s="112">
        <v>1.59</v>
      </c>
      <c r="H113" s="111">
        <v>494728.30188679247</v>
      </c>
      <c r="I113" s="111">
        <v>95535.666666666672</v>
      </c>
      <c r="J113" s="63">
        <v>0</v>
      </c>
      <c r="K113" s="113">
        <v>1.65</v>
      </c>
      <c r="L113" s="111">
        <v>816301.69811320736</v>
      </c>
      <c r="M113" s="111">
        <v>116965.47083333334</v>
      </c>
      <c r="N113" s="111">
        <v>933267.1689465408</v>
      </c>
      <c r="O113" s="114">
        <f t="shared" si="3"/>
        <v>2058.677578558546</v>
      </c>
      <c r="P113" s="114">
        <f t="shared" si="4"/>
        <v>2429.6520503245629</v>
      </c>
      <c r="Q113" s="114">
        <f t="shared" si="5"/>
        <v>84.731374530914394</v>
      </c>
      <c r="R113" s="115">
        <v>62224.784730886837</v>
      </c>
      <c r="S113" s="116">
        <v>137.26055455342686</v>
      </c>
      <c r="T113" s="117">
        <v>90.380765954476004</v>
      </c>
      <c r="U113" s="115">
        <v>0</v>
      </c>
      <c r="V113" s="116">
        <v>0</v>
      </c>
      <c r="W113" s="118">
        <v>90.380765954476004</v>
      </c>
      <c r="X113" s="119">
        <v>0</v>
      </c>
      <c r="Y113" s="120">
        <v>0</v>
      </c>
      <c r="Z113" s="121">
        <v>0</v>
      </c>
      <c r="AA113" s="122">
        <v>0</v>
      </c>
      <c r="AB113" s="123">
        <v>90.380765954476004</v>
      </c>
      <c r="AC113" s="115">
        <v>62224.784730886837</v>
      </c>
      <c r="AD113" s="116">
        <v>137.26055455342686</v>
      </c>
      <c r="AE113" s="118">
        <v>90.380765954476004</v>
      </c>
      <c r="AF113" s="124"/>
      <c r="AG113" s="125">
        <v>0</v>
      </c>
      <c r="AH113" s="124"/>
      <c r="AI113" s="115">
        <v>6357.3006086322821</v>
      </c>
      <c r="AJ113" s="116">
        <v>84.731374530914337</v>
      </c>
      <c r="AK113" s="116">
        <v>0</v>
      </c>
      <c r="AL113" s="126">
        <v>0</v>
      </c>
      <c r="AM113" s="127">
        <v>6357.3006086322821</v>
      </c>
      <c r="AN113" s="128"/>
      <c r="AO113" s="129">
        <v>4376.4375011950924</v>
      </c>
      <c r="AP113" s="128"/>
      <c r="AQ113" s="129">
        <v>49472.83018867924</v>
      </c>
      <c r="AR113" s="128"/>
      <c r="AS113" s="230"/>
      <c r="AT113" s="194">
        <v>-216072.28461863619</v>
      </c>
      <c r="AU113" s="194">
        <v>-94571.491672725431</v>
      </c>
      <c r="AV113" s="194">
        <v>-1851.1883063084388</v>
      </c>
      <c r="AW113" s="194">
        <v>-35448.18</v>
      </c>
      <c r="AX113" s="195">
        <v>-82873.543783999994</v>
      </c>
    </row>
    <row r="114" spans="1:50">
      <c r="A114" s="57">
        <v>502</v>
      </c>
      <c r="B114" s="58">
        <v>5412</v>
      </c>
      <c r="C114" s="60"/>
      <c r="D114" s="59" t="s">
        <v>287</v>
      </c>
      <c r="E114" s="111">
        <v>841.66666666666663</v>
      </c>
      <c r="F114" s="111">
        <v>1602189.3333333333</v>
      </c>
      <c r="G114" s="112">
        <v>1.5899999999999999</v>
      </c>
      <c r="H114" s="111">
        <v>1003300.5737851891</v>
      </c>
      <c r="I114" s="111">
        <v>214963.66666666666</v>
      </c>
      <c r="J114" s="63">
        <v>0</v>
      </c>
      <c r="K114" s="113">
        <v>1.65</v>
      </c>
      <c r="L114" s="111">
        <v>1655445.9467455621</v>
      </c>
      <c r="M114" s="111">
        <v>219619.64166666669</v>
      </c>
      <c r="N114" s="111">
        <v>1875065.5884122287</v>
      </c>
      <c r="O114" s="114">
        <f t="shared" si="3"/>
        <v>2227.8006991036382</v>
      </c>
      <c r="P114" s="114">
        <f t="shared" si="4"/>
        <v>2429.6520503245629</v>
      </c>
      <c r="Q114" s="114">
        <f t="shared" si="5"/>
        <v>91.692170440867841</v>
      </c>
      <c r="R114" s="115">
        <v>62859.874959383516</v>
      </c>
      <c r="S114" s="116">
        <v>74.684999951742796</v>
      </c>
      <c r="T114" s="117">
        <v>94.766067377746694</v>
      </c>
      <c r="U114" s="115">
        <v>0</v>
      </c>
      <c r="V114" s="116">
        <v>0</v>
      </c>
      <c r="W114" s="118">
        <v>94.766067377746694</v>
      </c>
      <c r="X114" s="119">
        <v>0</v>
      </c>
      <c r="Y114" s="120">
        <v>0</v>
      </c>
      <c r="Z114" s="121">
        <v>0</v>
      </c>
      <c r="AA114" s="122">
        <v>0</v>
      </c>
      <c r="AB114" s="123">
        <v>94.766067377746694</v>
      </c>
      <c r="AC114" s="115">
        <v>62859.874959383516</v>
      </c>
      <c r="AD114" s="116">
        <v>74.684999951742796</v>
      </c>
      <c r="AE114" s="118">
        <v>94.766067377746694</v>
      </c>
      <c r="AF114" s="124"/>
      <c r="AG114" s="125">
        <v>0</v>
      </c>
      <c r="AH114" s="124"/>
      <c r="AI114" s="115">
        <v>0</v>
      </c>
      <c r="AJ114" s="116">
        <v>91.69217044086777</v>
      </c>
      <c r="AK114" s="116">
        <v>0</v>
      </c>
      <c r="AL114" s="126">
        <v>0</v>
      </c>
      <c r="AM114" s="127">
        <v>0</v>
      </c>
      <c r="AN114" s="128"/>
      <c r="AO114" s="129">
        <v>7436.7653186510333</v>
      </c>
      <c r="AP114" s="128"/>
      <c r="AQ114" s="129">
        <v>100330.0573785189</v>
      </c>
      <c r="AR114" s="128"/>
      <c r="AS114" s="230"/>
      <c r="AT114" s="194">
        <v>-420412.137493274</v>
      </c>
      <c r="AU114" s="194">
        <v>-184007.87972521238</v>
      </c>
      <c r="AV114" s="194">
        <v>-3601.8596005096319</v>
      </c>
      <c r="AW114" s="194">
        <v>-70798.5</v>
      </c>
      <c r="AX114" s="195">
        <v>-161247.166638</v>
      </c>
    </row>
    <row r="115" spans="1:50">
      <c r="A115" s="57">
        <v>532</v>
      </c>
      <c r="B115" s="58">
        <v>5113</v>
      </c>
      <c r="C115" s="60"/>
      <c r="D115" s="59" t="s">
        <v>86</v>
      </c>
      <c r="E115" s="111">
        <v>156</v>
      </c>
      <c r="F115" s="111">
        <v>356308</v>
      </c>
      <c r="G115" s="112">
        <v>1.7333333333333334</v>
      </c>
      <c r="H115" s="111">
        <v>206425.39351851851</v>
      </c>
      <c r="I115" s="111">
        <v>21756.666666666668</v>
      </c>
      <c r="J115" s="63">
        <v>0</v>
      </c>
      <c r="K115" s="113">
        <v>1.65</v>
      </c>
      <c r="L115" s="111">
        <v>340601.89930555556</v>
      </c>
      <c r="M115" s="111">
        <v>26932.691666666669</v>
      </c>
      <c r="N115" s="111">
        <v>367534.59097222221</v>
      </c>
      <c r="O115" s="114">
        <f t="shared" si="3"/>
        <v>2355.9909677706551</v>
      </c>
      <c r="P115" s="114">
        <f t="shared" si="4"/>
        <v>2429.6520503245629</v>
      </c>
      <c r="Q115" s="114">
        <f t="shared" si="5"/>
        <v>96.96824561590752</v>
      </c>
      <c r="R115" s="115">
        <v>4251.7176850116593</v>
      </c>
      <c r="S115" s="116">
        <v>27.254600544946534</v>
      </c>
      <c r="T115" s="117">
        <v>98.089994738021701</v>
      </c>
      <c r="U115" s="115">
        <v>0</v>
      </c>
      <c r="V115" s="116">
        <v>0</v>
      </c>
      <c r="W115" s="118">
        <v>98.089994738021701</v>
      </c>
      <c r="X115" s="119">
        <v>0</v>
      </c>
      <c r="Y115" s="120">
        <v>0</v>
      </c>
      <c r="Z115" s="121">
        <v>0</v>
      </c>
      <c r="AA115" s="122">
        <v>0</v>
      </c>
      <c r="AB115" s="123">
        <v>98.089994738021701</v>
      </c>
      <c r="AC115" s="115">
        <v>4251.7176850116593</v>
      </c>
      <c r="AD115" s="116">
        <v>27.254600544946534</v>
      </c>
      <c r="AE115" s="118">
        <v>98.089994738021701</v>
      </c>
      <c r="AF115" s="124"/>
      <c r="AG115" s="125">
        <v>0</v>
      </c>
      <c r="AH115" s="124"/>
      <c r="AI115" s="115">
        <v>30742.916657071659</v>
      </c>
      <c r="AJ115" s="116">
        <v>96.968245615907449</v>
      </c>
      <c r="AK115" s="116">
        <v>0</v>
      </c>
      <c r="AL115" s="126">
        <v>0</v>
      </c>
      <c r="AM115" s="127">
        <v>30742.916657071659</v>
      </c>
      <c r="AN115" s="128"/>
      <c r="AO115" s="129">
        <v>941.45585951503494</v>
      </c>
      <c r="AP115" s="128"/>
      <c r="AQ115" s="129">
        <v>20642.53935185185</v>
      </c>
      <c r="AR115" s="128"/>
      <c r="AS115" s="230"/>
      <c r="AT115" s="194">
        <v>-75283.103690656048</v>
      </c>
      <c r="AU115" s="194">
        <v>-32950.24822986361</v>
      </c>
      <c r="AV115" s="194">
        <v>-644.98416102149224</v>
      </c>
      <c r="AW115" s="194">
        <v>-5647.14</v>
      </c>
      <c r="AX115" s="195">
        <v>-28874.492631000001</v>
      </c>
    </row>
    <row r="116" spans="1:50">
      <c r="A116" s="57">
        <v>533</v>
      </c>
      <c r="B116" s="58">
        <v>4225</v>
      </c>
      <c r="C116" s="60"/>
      <c r="D116" s="59" t="s">
        <v>87</v>
      </c>
      <c r="E116" s="111">
        <v>3167</v>
      </c>
      <c r="F116" s="111">
        <v>5925184</v>
      </c>
      <c r="G116" s="112">
        <v>1.68</v>
      </c>
      <c r="H116" s="111">
        <v>3526895.2380952383</v>
      </c>
      <c r="I116" s="111">
        <v>563146.33333333337</v>
      </c>
      <c r="J116" s="63">
        <v>0</v>
      </c>
      <c r="K116" s="113">
        <v>1.65</v>
      </c>
      <c r="L116" s="111">
        <v>5819377.1428571427</v>
      </c>
      <c r="M116" s="111">
        <v>686711.82291666663</v>
      </c>
      <c r="N116" s="111">
        <v>6506088.9657738088</v>
      </c>
      <c r="O116" s="114">
        <f t="shared" si="3"/>
        <v>2054.3381641218216</v>
      </c>
      <c r="P116" s="114">
        <f t="shared" si="4"/>
        <v>2429.6520503245629</v>
      </c>
      <c r="Q116" s="114">
        <f t="shared" si="5"/>
        <v>84.552772231208763</v>
      </c>
      <c r="R116" s="115">
        <v>439789.05871351244</v>
      </c>
      <c r="S116" s="116">
        <v>138.86613789501499</v>
      </c>
      <c r="T116" s="117">
        <v>90.268246505661494</v>
      </c>
      <c r="U116" s="115">
        <v>0</v>
      </c>
      <c r="V116" s="116">
        <v>0</v>
      </c>
      <c r="W116" s="118">
        <v>90.268246505661494</v>
      </c>
      <c r="X116" s="119">
        <v>0</v>
      </c>
      <c r="Y116" s="120">
        <v>0</v>
      </c>
      <c r="Z116" s="121">
        <v>0</v>
      </c>
      <c r="AA116" s="122">
        <v>0</v>
      </c>
      <c r="AB116" s="123">
        <v>90.268246505661494</v>
      </c>
      <c r="AC116" s="115">
        <v>439789.05871351244</v>
      </c>
      <c r="AD116" s="116">
        <v>138.86613789501499</v>
      </c>
      <c r="AE116" s="118">
        <v>90.268246505661494</v>
      </c>
      <c r="AF116" s="124"/>
      <c r="AG116" s="125">
        <v>0</v>
      </c>
      <c r="AH116" s="124"/>
      <c r="AI116" s="115">
        <v>0</v>
      </c>
      <c r="AJ116" s="116">
        <v>84.552772231208706</v>
      </c>
      <c r="AK116" s="116">
        <v>0</v>
      </c>
      <c r="AL116" s="126">
        <v>0</v>
      </c>
      <c r="AM116" s="127">
        <v>0</v>
      </c>
      <c r="AN116" s="128"/>
      <c r="AO116" s="129">
        <v>25146.923093401452</v>
      </c>
      <c r="AP116" s="128"/>
      <c r="AQ116" s="129">
        <v>352689.52380952379</v>
      </c>
      <c r="AR116" s="128"/>
      <c r="AS116" s="230"/>
      <c r="AT116" s="194">
        <v>-1559435.7193064466</v>
      </c>
      <c r="AU116" s="194">
        <v>-682540.85619003198</v>
      </c>
      <c r="AV116" s="194">
        <v>-13360.386192588054</v>
      </c>
      <c r="AW116" s="194">
        <v>-221060.02</v>
      </c>
      <c r="AX116" s="195">
        <v>-598114.49020400003</v>
      </c>
    </row>
    <row r="117" spans="1:50">
      <c r="A117" s="57">
        <v>535</v>
      </c>
      <c r="B117" s="58">
        <v>2205</v>
      </c>
      <c r="C117" s="60"/>
      <c r="D117" s="59" t="s">
        <v>88</v>
      </c>
      <c r="E117" s="111">
        <v>87.333333333333329</v>
      </c>
      <c r="F117" s="111">
        <v>143678.33333333334</v>
      </c>
      <c r="G117" s="112">
        <v>0.89</v>
      </c>
      <c r="H117" s="111">
        <v>161436.32958801498</v>
      </c>
      <c r="I117" s="111">
        <v>30841</v>
      </c>
      <c r="J117" s="63">
        <v>0</v>
      </c>
      <c r="K117" s="113">
        <v>1.65</v>
      </c>
      <c r="L117" s="111">
        <v>266369.94382022473</v>
      </c>
      <c r="M117" s="111">
        <v>29231.470833333336</v>
      </c>
      <c r="N117" s="111">
        <v>295601.41465355805</v>
      </c>
      <c r="O117" s="114">
        <f t="shared" si="3"/>
        <v>3384.7490227506651</v>
      </c>
      <c r="P117" s="114">
        <f t="shared" si="4"/>
        <v>2429.6520503245629</v>
      </c>
      <c r="Q117" s="114">
        <f t="shared" si="5"/>
        <v>139.31003092803007</v>
      </c>
      <c r="R117" s="115">
        <v>-30862.366835662058</v>
      </c>
      <c r="S117" s="116">
        <v>-353.3858797976572</v>
      </c>
      <c r="T117" s="117">
        <v>124.76531948465887</v>
      </c>
      <c r="U117" s="115">
        <v>0</v>
      </c>
      <c r="V117" s="116">
        <v>0</v>
      </c>
      <c r="W117" s="118">
        <v>124.76531948465887</v>
      </c>
      <c r="X117" s="119">
        <v>0</v>
      </c>
      <c r="Y117" s="120">
        <v>0</v>
      </c>
      <c r="Z117" s="121">
        <v>0</v>
      </c>
      <c r="AA117" s="122">
        <v>0</v>
      </c>
      <c r="AB117" s="123">
        <v>124.76531948465887</v>
      </c>
      <c r="AC117" s="115">
        <v>-30862.366835662058</v>
      </c>
      <c r="AD117" s="116">
        <v>-353.3858797976572</v>
      </c>
      <c r="AE117" s="118">
        <v>124.76531948465887</v>
      </c>
      <c r="AF117" s="124"/>
      <c r="AG117" s="125">
        <v>0</v>
      </c>
      <c r="AH117" s="124"/>
      <c r="AI117" s="115">
        <v>38703.206637101692</v>
      </c>
      <c r="AJ117" s="116">
        <v>139.31003092802996</v>
      </c>
      <c r="AK117" s="116">
        <v>0</v>
      </c>
      <c r="AL117" s="126">
        <v>0</v>
      </c>
      <c r="AM117" s="127">
        <v>38703.206637101692</v>
      </c>
      <c r="AN117" s="128"/>
      <c r="AO117" s="129">
        <v>361.25317460115508</v>
      </c>
      <c r="AP117" s="128"/>
      <c r="AQ117" s="129">
        <v>16143.632958801498</v>
      </c>
      <c r="AR117" s="128"/>
      <c r="AS117" s="230"/>
      <c r="AT117" s="194">
        <v>-41063.511103994206</v>
      </c>
      <c r="AU117" s="194">
        <v>-17972.862670834696</v>
      </c>
      <c r="AV117" s="194">
        <v>-351.8095423753594</v>
      </c>
      <c r="AW117" s="194">
        <v>-3080.26</v>
      </c>
      <c r="AX117" s="195">
        <v>-15749.723253</v>
      </c>
    </row>
    <row r="118" spans="1:50">
      <c r="A118" s="57">
        <v>536</v>
      </c>
      <c r="B118" s="58">
        <v>2206</v>
      </c>
      <c r="C118" s="60">
        <v>351</v>
      </c>
      <c r="D118" s="59" t="s">
        <v>89</v>
      </c>
      <c r="E118" s="111">
        <v>194</v>
      </c>
      <c r="F118" s="111">
        <v>393352.33333333331</v>
      </c>
      <c r="G118" s="112">
        <v>1.5999999999999999</v>
      </c>
      <c r="H118" s="111">
        <v>245514.85153958946</v>
      </c>
      <c r="I118" s="111">
        <v>27445</v>
      </c>
      <c r="J118" s="63">
        <v>0</v>
      </c>
      <c r="K118" s="113">
        <v>1.65</v>
      </c>
      <c r="L118" s="111">
        <v>405099.50504032261</v>
      </c>
      <c r="M118" s="111">
        <v>34117.483333333337</v>
      </c>
      <c r="N118" s="111">
        <v>439216.98837365588</v>
      </c>
      <c r="O118" s="114">
        <f t="shared" si="3"/>
        <v>2264.0050947095665</v>
      </c>
      <c r="P118" s="114">
        <f t="shared" si="4"/>
        <v>2429.6520503245629</v>
      </c>
      <c r="Q118" s="114">
        <f t="shared" si="5"/>
        <v>93.182276631220986</v>
      </c>
      <c r="R118" s="115">
        <v>11890.138474044556</v>
      </c>
      <c r="S118" s="116">
        <v>61.289373577549256</v>
      </c>
      <c r="T118" s="117">
        <v>95.704834277669164</v>
      </c>
      <c r="U118" s="115">
        <v>0</v>
      </c>
      <c r="V118" s="116">
        <v>0</v>
      </c>
      <c r="W118" s="118">
        <v>95.704834277669164</v>
      </c>
      <c r="X118" s="119">
        <v>0</v>
      </c>
      <c r="Y118" s="120">
        <v>0</v>
      </c>
      <c r="Z118" s="121">
        <v>0</v>
      </c>
      <c r="AA118" s="122">
        <v>0</v>
      </c>
      <c r="AB118" s="123">
        <v>95.704834277669164</v>
      </c>
      <c r="AC118" s="115">
        <v>11890.138474044556</v>
      </c>
      <c r="AD118" s="116">
        <v>61.289373577549256</v>
      </c>
      <c r="AE118" s="118">
        <v>95.704834277669164</v>
      </c>
      <c r="AF118" s="124"/>
      <c r="AG118" s="125">
        <v>0</v>
      </c>
      <c r="AH118" s="124"/>
      <c r="AI118" s="115">
        <v>26063.5147219184</v>
      </c>
      <c r="AJ118" s="116">
        <v>93.182276631220915</v>
      </c>
      <c r="AK118" s="116">
        <v>0</v>
      </c>
      <c r="AL118" s="126">
        <v>0</v>
      </c>
      <c r="AM118" s="127">
        <v>26063.5147219184</v>
      </c>
      <c r="AN118" s="128"/>
      <c r="AO118" s="129">
        <v>314.07318905168654</v>
      </c>
      <c r="AP118" s="128"/>
      <c r="AQ118" s="129">
        <v>24551.485153958947</v>
      </c>
      <c r="AR118" s="128"/>
      <c r="AS118" s="230"/>
      <c r="AT118" s="194">
        <v>-98259.115855986136</v>
      </c>
      <c r="AU118" s="194">
        <v>-43006.492819497311</v>
      </c>
      <c r="AV118" s="194">
        <v>-841.82997639818143</v>
      </c>
      <c r="AW118" s="194">
        <v>-7370.61</v>
      </c>
      <c r="AX118" s="195">
        <v>-37686.837784000003</v>
      </c>
    </row>
    <row r="119" spans="1:50">
      <c r="A119" s="57">
        <v>538</v>
      </c>
      <c r="B119" s="130">
        <v>2208</v>
      </c>
      <c r="C119" s="60">
        <v>351</v>
      </c>
      <c r="D119" s="134" t="s">
        <v>90</v>
      </c>
      <c r="E119" s="111">
        <v>4844.666666666667</v>
      </c>
      <c r="F119" s="111">
        <v>9338561.666666666</v>
      </c>
      <c r="G119" s="112">
        <v>1.6211333333333335</v>
      </c>
      <c r="H119" s="111">
        <v>5759704.7663843231</v>
      </c>
      <c r="I119" s="111">
        <v>807076.66666666663</v>
      </c>
      <c r="J119" s="63">
        <v>0</v>
      </c>
      <c r="K119" s="113">
        <v>1.65</v>
      </c>
      <c r="L119" s="111">
        <v>9503512.8645341322</v>
      </c>
      <c r="M119" s="111">
        <v>968483.46250000002</v>
      </c>
      <c r="N119" s="111">
        <v>10471996.327034133</v>
      </c>
      <c r="O119" s="114">
        <f t="shared" si="3"/>
        <v>2161.5514642288699</v>
      </c>
      <c r="P119" s="114">
        <f t="shared" si="4"/>
        <v>2429.6520503245629</v>
      </c>
      <c r="Q119" s="114">
        <f t="shared" si="5"/>
        <v>88.965474045558125</v>
      </c>
      <c r="R119" s="115">
        <v>480577.44992549525</v>
      </c>
      <c r="S119" s="116">
        <v>99.197216855407021</v>
      </c>
      <c r="T119" s="117">
        <v>93.048248648701588</v>
      </c>
      <c r="U119" s="115">
        <v>0</v>
      </c>
      <c r="V119" s="116">
        <v>0</v>
      </c>
      <c r="W119" s="118">
        <v>93.048248648701588</v>
      </c>
      <c r="X119" s="119">
        <v>0</v>
      </c>
      <c r="Y119" s="120">
        <v>0</v>
      </c>
      <c r="Z119" s="121">
        <v>0</v>
      </c>
      <c r="AA119" s="122">
        <v>0</v>
      </c>
      <c r="AB119" s="123">
        <v>93.048248648701588</v>
      </c>
      <c r="AC119" s="115">
        <v>480577.44992549525</v>
      </c>
      <c r="AD119" s="116">
        <v>99.197216855407021</v>
      </c>
      <c r="AE119" s="118">
        <v>93.048248648701588</v>
      </c>
      <c r="AF119" s="124"/>
      <c r="AG119" s="125">
        <v>0</v>
      </c>
      <c r="AH119" s="124"/>
      <c r="AI119" s="115">
        <v>9598.8880574028462</v>
      </c>
      <c r="AJ119" s="116">
        <v>88.965474045558068</v>
      </c>
      <c r="AK119" s="116">
        <v>0</v>
      </c>
      <c r="AL119" s="126">
        <v>0</v>
      </c>
      <c r="AM119" s="127">
        <v>9598.8880574028462</v>
      </c>
      <c r="AN119" s="128"/>
      <c r="AO119" s="129">
        <v>27312.3099485235</v>
      </c>
      <c r="AP119" s="128"/>
      <c r="AQ119" s="129">
        <v>575970.47663843224</v>
      </c>
      <c r="AR119" s="128"/>
      <c r="AS119" s="230"/>
      <c r="AT119" s="194">
        <v>-2372884.3202236649</v>
      </c>
      <c r="AU119" s="194">
        <v>-1038574.7071932337</v>
      </c>
      <c r="AV119" s="194">
        <v>-20329.56569869041</v>
      </c>
      <c r="AW119" s="194">
        <v>-396242.99</v>
      </c>
      <c r="AX119" s="195">
        <v>-910109.00797799998</v>
      </c>
    </row>
    <row r="120" spans="1:50">
      <c r="A120" s="57">
        <v>540</v>
      </c>
      <c r="B120" s="130">
        <v>2210</v>
      </c>
      <c r="C120" s="60">
        <v>351</v>
      </c>
      <c r="D120" s="130" t="s">
        <v>91</v>
      </c>
      <c r="E120" s="111">
        <v>5427</v>
      </c>
      <c r="F120" s="111">
        <v>10542131.666666666</v>
      </c>
      <c r="G120" s="112">
        <v>1.3869333333333334</v>
      </c>
      <c r="H120" s="111">
        <v>7589142.2028021663</v>
      </c>
      <c r="I120" s="111">
        <v>986200</v>
      </c>
      <c r="J120" s="63">
        <v>0</v>
      </c>
      <c r="K120" s="113">
        <v>1.65</v>
      </c>
      <c r="L120" s="111">
        <v>12522084.634623572</v>
      </c>
      <c r="M120" s="111">
        <v>1168553.1041666667</v>
      </c>
      <c r="N120" s="111">
        <v>13690637.738790242</v>
      </c>
      <c r="O120" s="114">
        <f t="shared" si="3"/>
        <v>2522.6898357822447</v>
      </c>
      <c r="P120" s="114">
        <f t="shared" si="4"/>
        <v>2429.6520503245629</v>
      </c>
      <c r="Q120" s="114">
        <f t="shared" si="5"/>
        <v>103.82926376002084</v>
      </c>
      <c r="R120" s="115">
        <v>-186818.94282116697</v>
      </c>
      <c r="S120" s="116">
        <v>-34.42398061934162</v>
      </c>
      <c r="T120" s="117">
        <v>102.41243616881306</v>
      </c>
      <c r="U120" s="115">
        <v>0</v>
      </c>
      <c r="V120" s="116">
        <v>0</v>
      </c>
      <c r="W120" s="118">
        <v>102.41243616881306</v>
      </c>
      <c r="X120" s="119">
        <v>0</v>
      </c>
      <c r="Y120" s="120">
        <v>0</v>
      </c>
      <c r="Z120" s="121">
        <v>0</v>
      </c>
      <c r="AA120" s="122">
        <v>0</v>
      </c>
      <c r="AB120" s="123">
        <v>102.41243616881306</v>
      </c>
      <c r="AC120" s="115">
        <v>-186818.94282116697</v>
      </c>
      <c r="AD120" s="116">
        <v>-34.42398061934162</v>
      </c>
      <c r="AE120" s="118">
        <v>102.41243616881306</v>
      </c>
      <c r="AF120" s="124"/>
      <c r="AG120" s="125">
        <v>0</v>
      </c>
      <c r="AH120" s="124"/>
      <c r="AI120" s="115">
        <v>0</v>
      </c>
      <c r="AJ120" s="116">
        <v>103.82926376002077</v>
      </c>
      <c r="AK120" s="116">
        <v>0</v>
      </c>
      <c r="AL120" s="126">
        <v>0</v>
      </c>
      <c r="AM120" s="127">
        <v>0</v>
      </c>
      <c r="AN120" s="128"/>
      <c r="AO120" s="129">
        <v>39799.403936719144</v>
      </c>
      <c r="AP120" s="128"/>
      <c r="AQ120" s="129">
        <v>758914.22028021654</v>
      </c>
      <c r="AR120" s="132"/>
      <c r="AS120" s="230"/>
      <c r="AT120" s="194">
        <v>-2665217.4111782904</v>
      </c>
      <c r="AU120" s="194">
        <v>-1166524.3723975092</v>
      </c>
      <c r="AV120" s="194">
        <v>-22834.114583695944</v>
      </c>
      <c r="AW120" s="194">
        <v>-304522.34000000003</v>
      </c>
      <c r="AX120" s="195">
        <v>-1022232.037803</v>
      </c>
    </row>
    <row r="121" spans="1:50">
      <c r="A121" s="57">
        <v>541</v>
      </c>
      <c r="B121" s="58">
        <v>2211</v>
      </c>
      <c r="C121" s="60"/>
      <c r="D121" s="59" t="s">
        <v>92</v>
      </c>
      <c r="E121" s="111">
        <v>413.33333333333331</v>
      </c>
      <c r="F121" s="111">
        <v>715495</v>
      </c>
      <c r="G121" s="112">
        <v>1.5</v>
      </c>
      <c r="H121" s="111">
        <v>476996.66666666669</v>
      </c>
      <c r="I121" s="111">
        <v>60546.333333333336</v>
      </c>
      <c r="J121" s="63">
        <v>0</v>
      </c>
      <c r="K121" s="113">
        <v>1.65</v>
      </c>
      <c r="L121" s="111">
        <v>787044.5</v>
      </c>
      <c r="M121" s="111">
        <v>74235.208333333328</v>
      </c>
      <c r="N121" s="111">
        <v>861279.70833333337</v>
      </c>
      <c r="O121" s="114">
        <f t="shared" si="3"/>
        <v>2083.7412298387098</v>
      </c>
      <c r="P121" s="114">
        <f t="shared" si="4"/>
        <v>2429.6520503245629</v>
      </c>
      <c r="Q121" s="114">
        <f t="shared" si="5"/>
        <v>85.762948219698984</v>
      </c>
      <c r="R121" s="115">
        <v>52901.294812970074</v>
      </c>
      <c r="S121" s="116">
        <v>127.98700357976631</v>
      </c>
      <c r="T121" s="117">
        <v>91.030657378410325</v>
      </c>
      <c r="U121" s="115">
        <v>0</v>
      </c>
      <c r="V121" s="116">
        <v>0</v>
      </c>
      <c r="W121" s="118">
        <v>91.030657378410325</v>
      </c>
      <c r="X121" s="119">
        <v>0</v>
      </c>
      <c r="Y121" s="120">
        <v>0</v>
      </c>
      <c r="Z121" s="121">
        <v>0</v>
      </c>
      <c r="AA121" s="122">
        <v>0</v>
      </c>
      <c r="AB121" s="123">
        <v>91.030657378410325</v>
      </c>
      <c r="AC121" s="115">
        <v>52901.294812970074</v>
      </c>
      <c r="AD121" s="116">
        <v>127.98700357976631</v>
      </c>
      <c r="AE121" s="118">
        <v>91.030657378410325</v>
      </c>
      <c r="AF121" s="124"/>
      <c r="AG121" s="125">
        <v>0</v>
      </c>
      <c r="AH121" s="124"/>
      <c r="AI121" s="115">
        <v>54563.354873549601</v>
      </c>
      <c r="AJ121" s="116">
        <v>85.762948219698927</v>
      </c>
      <c r="AK121" s="116">
        <v>0</v>
      </c>
      <c r="AL121" s="126">
        <v>0</v>
      </c>
      <c r="AM121" s="127">
        <v>54563.354873549601</v>
      </c>
      <c r="AN121" s="128"/>
      <c r="AO121" s="129">
        <v>1787.6860022179924</v>
      </c>
      <c r="AP121" s="128"/>
      <c r="AQ121" s="129">
        <v>47699.666666666664</v>
      </c>
      <c r="AR121" s="132"/>
      <c r="AS121" s="230"/>
      <c r="AT121" s="194">
        <v>-206295.25816530423</v>
      </c>
      <c r="AU121" s="194">
        <v>-90292.238655860026</v>
      </c>
      <c r="AV121" s="194">
        <v>-1767.4241295524007</v>
      </c>
      <c r="AW121" s="194">
        <v>-25479.75</v>
      </c>
      <c r="AX121" s="195">
        <v>-79123.609675999993</v>
      </c>
    </row>
    <row r="122" spans="1:50">
      <c r="A122" s="57">
        <v>543</v>
      </c>
      <c r="B122" s="58">
        <v>2213</v>
      </c>
      <c r="C122" s="60">
        <v>351</v>
      </c>
      <c r="D122" s="59" t="s">
        <v>93</v>
      </c>
      <c r="E122" s="111">
        <v>579</v>
      </c>
      <c r="F122" s="111">
        <v>1179506.3333333333</v>
      </c>
      <c r="G122" s="112">
        <v>1.3666666666666665</v>
      </c>
      <c r="H122" s="111">
        <v>864887.1794871795</v>
      </c>
      <c r="I122" s="111">
        <v>94555.666666666672</v>
      </c>
      <c r="J122" s="63">
        <v>0</v>
      </c>
      <c r="K122" s="113">
        <v>1.65</v>
      </c>
      <c r="L122" s="111">
        <v>1427063.846153846</v>
      </c>
      <c r="M122" s="111">
        <v>117506.85833333334</v>
      </c>
      <c r="N122" s="111">
        <v>1544570.7044871794</v>
      </c>
      <c r="O122" s="114">
        <f t="shared" si="3"/>
        <v>2667.6523393560956</v>
      </c>
      <c r="P122" s="114">
        <f t="shared" si="4"/>
        <v>2429.6520503245629</v>
      </c>
      <c r="Q122" s="114">
        <f t="shared" si="5"/>
        <v>109.79565320885104</v>
      </c>
      <c r="R122" s="115">
        <v>-50986.801919224927</v>
      </c>
      <c r="S122" s="116">
        <v>-88.060106941666547</v>
      </c>
      <c r="T122" s="117">
        <v>106.17126152157608</v>
      </c>
      <c r="U122" s="115">
        <v>0</v>
      </c>
      <c r="V122" s="116">
        <v>0</v>
      </c>
      <c r="W122" s="118">
        <v>106.17126152157608</v>
      </c>
      <c r="X122" s="119">
        <v>0</v>
      </c>
      <c r="Y122" s="120">
        <v>0</v>
      </c>
      <c r="Z122" s="121">
        <v>0</v>
      </c>
      <c r="AA122" s="122">
        <v>0</v>
      </c>
      <c r="AB122" s="123">
        <v>106.17126152157608</v>
      </c>
      <c r="AC122" s="115">
        <v>-50986.801919224927</v>
      </c>
      <c r="AD122" s="116">
        <v>-88.060106941666547</v>
      </c>
      <c r="AE122" s="118">
        <v>106.17126152157608</v>
      </c>
      <c r="AF122" s="124"/>
      <c r="AG122" s="125">
        <v>0</v>
      </c>
      <c r="AH122" s="124"/>
      <c r="AI122" s="115">
        <v>22705.001565262377</v>
      </c>
      <c r="AJ122" s="116">
        <v>109.79565320885095</v>
      </c>
      <c r="AK122" s="116">
        <v>0</v>
      </c>
      <c r="AL122" s="126">
        <v>0</v>
      </c>
      <c r="AM122" s="127">
        <v>22705.001565262377</v>
      </c>
      <c r="AN122" s="128"/>
      <c r="AO122" s="129">
        <v>2587.9495708904456</v>
      </c>
      <c r="AP122" s="128"/>
      <c r="AQ122" s="129">
        <v>86488.717948717953</v>
      </c>
      <c r="AR122" s="128"/>
      <c r="AS122" s="230"/>
      <c r="AT122" s="194">
        <v>-276200.99730662769</v>
      </c>
      <c r="AU122" s="194">
        <v>-120888.89772644767</v>
      </c>
      <c r="AV122" s="194">
        <v>-2366.3379933580723</v>
      </c>
      <c r="AW122" s="194">
        <v>-35271.300000000003</v>
      </c>
      <c r="AX122" s="195">
        <v>-105935.638547</v>
      </c>
    </row>
    <row r="123" spans="1:50">
      <c r="A123" s="57">
        <v>544</v>
      </c>
      <c r="B123" s="58">
        <v>2214</v>
      </c>
      <c r="C123" s="60">
        <v>351</v>
      </c>
      <c r="D123" s="59" t="s">
        <v>94</v>
      </c>
      <c r="E123" s="111">
        <v>3726</v>
      </c>
      <c r="F123" s="111">
        <v>6660103</v>
      </c>
      <c r="G123" s="112">
        <v>1.32</v>
      </c>
      <c r="H123" s="111">
        <v>5045532.5757575752</v>
      </c>
      <c r="I123" s="111">
        <v>1809939</v>
      </c>
      <c r="J123" s="63">
        <v>0</v>
      </c>
      <c r="K123" s="113">
        <v>1.65</v>
      </c>
      <c r="L123" s="111">
        <v>8325128.75</v>
      </c>
      <c r="M123" s="111">
        <v>1400298.9791666667</v>
      </c>
      <c r="N123" s="111">
        <v>9725427.729166666</v>
      </c>
      <c r="O123" s="114">
        <f t="shared" si="3"/>
        <v>2610.152369609948</v>
      </c>
      <c r="P123" s="114">
        <f t="shared" si="4"/>
        <v>2429.6520503245629</v>
      </c>
      <c r="Q123" s="114">
        <f t="shared" si="5"/>
        <v>107.42906043938568</v>
      </c>
      <c r="R123" s="115">
        <v>-248841.35017321497</v>
      </c>
      <c r="S123" s="116">
        <v>-66.785118135591787</v>
      </c>
      <c r="T123" s="117">
        <v>104.68030807681292</v>
      </c>
      <c r="U123" s="115">
        <v>0</v>
      </c>
      <c r="V123" s="116">
        <v>0</v>
      </c>
      <c r="W123" s="118">
        <v>104.68030807681292</v>
      </c>
      <c r="X123" s="119">
        <v>0</v>
      </c>
      <c r="Y123" s="120">
        <v>0</v>
      </c>
      <c r="Z123" s="121">
        <v>0</v>
      </c>
      <c r="AA123" s="122">
        <v>0</v>
      </c>
      <c r="AB123" s="123">
        <v>104.68030807681292</v>
      </c>
      <c r="AC123" s="115">
        <v>-248841.35017321497</v>
      </c>
      <c r="AD123" s="116">
        <v>-66.785118135591787</v>
      </c>
      <c r="AE123" s="118">
        <v>104.68030807681292</v>
      </c>
      <c r="AF123" s="124"/>
      <c r="AG123" s="125">
        <v>0</v>
      </c>
      <c r="AH123" s="124"/>
      <c r="AI123" s="115">
        <v>0</v>
      </c>
      <c r="AJ123" s="116">
        <v>107.42906043938559</v>
      </c>
      <c r="AK123" s="116">
        <v>0</v>
      </c>
      <c r="AL123" s="126">
        <v>0</v>
      </c>
      <c r="AM123" s="127">
        <v>0</v>
      </c>
      <c r="AN123" s="128"/>
      <c r="AO123" s="129">
        <v>52043.444111367746</v>
      </c>
      <c r="AP123" s="128"/>
      <c r="AQ123" s="129">
        <v>504553.25757575751</v>
      </c>
      <c r="AR123" s="128"/>
      <c r="AS123" s="230"/>
      <c r="AT123" s="194">
        <v>-1871322.863167736</v>
      </c>
      <c r="AU123" s="194">
        <v>-819049.02742803842</v>
      </c>
      <c r="AV123" s="194">
        <v>-16032.463431105663</v>
      </c>
      <c r="AW123" s="194">
        <v>-308760.98</v>
      </c>
      <c r="AX123" s="195">
        <v>-717737.38824400003</v>
      </c>
    </row>
    <row r="124" spans="1:50">
      <c r="A124" s="57">
        <v>546</v>
      </c>
      <c r="B124" s="58">
        <v>2216</v>
      </c>
      <c r="C124" s="60">
        <v>351</v>
      </c>
      <c r="D124" s="59" t="s">
        <v>95</v>
      </c>
      <c r="E124" s="111">
        <v>9744.6666666666661</v>
      </c>
      <c r="F124" s="111">
        <v>20299406</v>
      </c>
      <c r="G124" s="112">
        <v>1.5866666666666667</v>
      </c>
      <c r="H124" s="111">
        <v>12788861.997081509</v>
      </c>
      <c r="I124" s="111">
        <v>1903580.3333333333</v>
      </c>
      <c r="J124" s="63">
        <v>0</v>
      </c>
      <c r="K124" s="113">
        <v>1.65</v>
      </c>
      <c r="L124" s="111">
        <v>21101622.295184489</v>
      </c>
      <c r="M124" s="111">
        <v>2200183.9000000004</v>
      </c>
      <c r="N124" s="111">
        <v>23301806.195184488</v>
      </c>
      <c r="O124" s="114">
        <f t="shared" si="3"/>
        <v>2391.2368675362068</v>
      </c>
      <c r="P124" s="114">
        <f t="shared" si="4"/>
        <v>2429.6520503245629</v>
      </c>
      <c r="Q124" s="114">
        <f t="shared" si="5"/>
        <v>98.418901884192664</v>
      </c>
      <c r="R124" s="115">
        <v>138506.96594829814</v>
      </c>
      <c r="S124" s="116">
        <v>14.21361763169236</v>
      </c>
      <c r="T124" s="117">
        <v>99.003908187041318</v>
      </c>
      <c r="U124" s="115">
        <v>0</v>
      </c>
      <c r="V124" s="116">
        <v>0</v>
      </c>
      <c r="W124" s="118">
        <v>99.003908187041318</v>
      </c>
      <c r="X124" s="119">
        <v>0</v>
      </c>
      <c r="Y124" s="120">
        <v>0</v>
      </c>
      <c r="Z124" s="121">
        <v>0</v>
      </c>
      <c r="AA124" s="122">
        <v>0</v>
      </c>
      <c r="AB124" s="123">
        <v>99.003908187041318</v>
      </c>
      <c r="AC124" s="115">
        <v>138506.96594829814</v>
      </c>
      <c r="AD124" s="116">
        <v>14.21361763169236</v>
      </c>
      <c r="AE124" s="118">
        <v>99.003908187041318</v>
      </c>
      <c r="AF124" s="124"/>
      <c r="AG124" s="125">
        <v>0</v>
      </c>
      <c r="AH124" s="124"/>
      <c r="AI124" s="115">
        <v>0</v>
      </c>
      <c r="AJ124" s="116">
        <v>98.418901884192593</v>
      </c>
      <c r="AK124" s="116">
        <v>0</v>
      </c>
      <c r="AL124" s="126">
        <v>0</v>
      </c>
      <c r="AM124" s="127">
        <v>0</v>
      </c>
      <c r="AN124" s="128"/>
      <c r="AO124" s="129">
        <v>126310.28262970035</v>
      </c>
      <c r="AP124" s="128"/>
      <c r="AQ124" s="129">
        <v>1278886.1997081509</v>
      </c>
      <c r="AR124" s="128"/>
      <c r="AS124" s="230"/>
      <c r="AT124" s="194">
        <v>-4778032.8277433254</v>
      </c>
      <c r="AU124" s="194">
        <v>-2091270.949342123</v>
      </c>
      <c r="AV124" s="194">
        <v>-40935.55318067575</v>
      </c>
      <c r="AW124" s="194">
        <v>-949743.08</v>
      </c>
      <c r="AX124" s="195">
        <v>-1832592.7985109999</v>
      </c>
    </row>
    <row r="125" spans="1:50">
      <c r="A125" s="57">
        <v>551</v>
      </c>
      <c r="B125" s="58">
        <v>2221</v>
      </c>
      <c r="C125" s="60">
        <v>351</v>
      </c>
      <c r="D125" s="59" t="s">
        <v>96</v>
      </c>
      <c r="E125" s="111">
        <v>5982.666666666667</v>
      </c>
      <c r="F125" s="111">
        <v>11125983.333333334</v>
      </c>
      <c r="G125" s="112">
        <v>1.45</v>
      </c>
      <c r="H125" s="111">
        <v>7673091.9540229887</v>
      </c>
      <c r="I125" s="111">
        <v>1446509</v>
      </c>
      <c r="J125" s="63">
        <v>0</v>
      </c>
      <c r="K125" s="113">
        <v>1.65</v>
      </c>
      <c r="L125" s="111">
        <v>12660601.724137932</v>
      </c>
      <c r="M125" s="111">
        <v>1361849.6916666667</v>
      </c>
      <c r="N125" s="111">
        <v>14022451.4158046</v>
      </c>
      <c r="O125" s="114">
        <f t="shared" si="3"/>
        <v>2343.8463476383886</v>
      </c>
      <c r="P125" s="114">
        <f t="shared" si="4"/>
        <v>2429.6520503245629</v>
      </c>
      <c r="Q125" s="114">
        <f t="shared" si="5"/>
        <v>96.468395436510676</v>
      </c>
      <c r="R125" s="115">
        <v>189938.35939008335</v>
      </c>
      <c r="S125" s="116">
        <v>31.748109993885112</v>
      </c>
      <c r="T125" s="117">
        <v>97.775089125001671</v>
      </c>
      <c r="U125" s="115">
        <v>0</v>
      </c>
      <c r="V125" s="116">
        <v>0</v>
      </c>
      <c r="W125" s="118">
        <v>97.775089125001671</v>
      </c>
      <c r="X125" s="119">
        <v>0</v>
      </c>
      <c r="Y125" s="120">
        <v>0</v>
      </c>
      <c r="Z125" s="121">
        <v>0</v>
      </c>
      <c r="AA125" s="122">
        <v>0</v>
      </c>
      <c r="AB125" s="123">
        <v>97.775089125001671</v>
      </c>
      <c r="AC125" s="115">
        <v>189938.35939008335</v>
      </c>
      <c r="AD125" s="116">
        <v>31.748109993885112</v>
      </c>
      <c r="AE125" s="118">
        <v>97.775089125001671</v>
      </c>
      <c r="AF125" s="131"/>
      <c r="AG125" s="125">
        <v>0</v>
      </c>
      <c r="AH125" s="131"/>
      <c r="AI125" s="115">
        <v>0</v>
      </c>
      <c r="AJ125" s="116">
        <v>96.468395436510605</v>
      </c>
      <c r="AK125" s="116">
        <v>0</v>
      </c>
      <c r="AL125" s="126">
        <v>0</v>
      </c>
      <c r="AM125" s="127">
        <v>0</v>
      </c>
      <c r="AN125" s="132"/>
      <c r="AO125" s="129">
        <v>87207.640766207041</v>
      </c>
      <c r="AP125" s="132"/>
      <c r="AQ125" s="129">
        <v>767309.19540229894</v>
      </c>
      <c r="AR125" s="128"/>
      <c r="AS125" s="230"/>
      <c r="AT125" s="194">
        <v>-2996169.7566235773</v>
      </c>
      <c r="AU125" s="194">
        <v>-1311377.0870184032</v>
      </c>
      <c r="AV125" s="194">
        <v>-25669.531966887829</v>
      </c>
      <c r="AW125" s="194">
        <v>-511137.85</v>
      </c>
      <c r="AX125" s="195">
        <v>-1149167.3073539999</v>
      </c>
    </row>
    <row r="126" spans="1:50">
      <c r="A126" s="57">
        <v>552</v>
      </c>
      <c r="B126" s="58">
        <v>4226</v>
      </c>
      <c r="C126" s="60"/>
      <c r="D126" s="59" t="s">
        <v>97</v>
      </c>
      <c r="E126" s="111">
        <v>4157.333333333333</v>
      </c>
      <c r="F126" s="111">
        <v>7214972.333333333</v>
      </c>
      <c r="G126" s="112">
        <v>1.59</v>
      </c>
      <c r="H126" s="111">
        <v>4537718.448637316</v>
      </c>
      <c r="I126" s="111">
        <v>805752</v>
      </c>
      <c r="J126" s="63">
        <v>0</v>
      </c>
      <c r="K126" s="113">
        <v>1.65</v>
      </c>
      <c r="L126" s="111">
        <v>7487235.4402515711</v>
      </c>
      <c r="M126" s="111">
        <v>994480.33333333337</v>
      </c>
      <c r="N126" s="111">
        <v>8481715.7735849041</v>
      </c>
      <c r="O126" s="114">
        <f t="shared" si="3"/>
        <v>2040.1817928764203</v>
      </c>
      <c r="P126" s="114">
        <f t="shared" si="4"/>
        <v>2429.6520503245629</v>
      </c>
      <c r="Q126" s="114">
        <f t="shared" si="5"/>
        <v>83.970122084101902</v>
      </c>
      <c r="R126" s="115">
        <v>599088.34294350166</v>
      </c>
      <c r="S126" s="116">
        <v>144.10399525581343</v>
      </c>
      <c r="T126" s="117">
        <v>89.901176912984155</v>
      </c>
      <c r="U126" s="115">
        <v>0</v>
      </c>
      <c r="V126" s="116">
        <v>0</v>
      </c>
      <c r="W126" s="118">
        <v>89.901176912984155</v>
      </c>
      <c r="X126" s="119">
        <v>0</v>
      </c>
      <c r="Y126" s="120">
        <v>0</v>
      </c>
      <c r="Z126" s="121">
        <v>0</v>
      </c>
      <c r="AA126" s="122">
        <v>0</v>
      </c>
      <c r="AB126" s="123">
        <v>89.901176912984155</v>
      </c>
      <c r="AC126" s="115">
        <v>599088.34294350166</v>
      </c>
      <c r="AD126" s="116">
        <v>144.10399525581343</v>
      </c>
      <c r="AE126" s="118">
        <v>89.901176912984155</v>
      </c>
      <c r="AF126" s="124"/>
      <c r="AG126" s="125">
        <v>0</v>
      </c>
      <c r="AH126" s="124"/>
      <c r="AI126" s="115">
        <v>0</v>
      </c>
      <c r="AJ126" s="116">
        <v>83.970122084101831</v>
      </c>
      <c r="AK126" s="116">
        <v>0</v>
      </c>
      <c r="AL126" s="126">
        <v>0</v>
      </c>
      <c r="AM126" s="127">
        <v>0</v>
      </c>
      <c r="AN126" s="128"/>
      <c r="AO126" s="129">
        <v>37400.125042221509</v>
      </c>
      <c r="AP126" s="128"/>
      <c r="AQ126" s="129">
        <v>453771.84486373159</v>
      </c>
      <c r="AR126" s="128"/>
      <c r="AS126" s="230"/>
      <c r="AT126" s="194">
        <v>-2045353.9340370449</v>
      </c>
      <c r="AU126" s="194">
        <v>-895219.73112824257</v>
      </c>
      <c r="AV126" s="194">
        <v>-17523.465777363141</v>
      </c>
      <c r="AW126" s="194">
        <v>-244078.6</v>
      </c>
      <c r="AX126" s="195">
        <v>-784486.21536399995</v>
      </c>
    </row>
    <row r="127" spans="1:50">
      <c r="A127" s="57">
        <v>553</v>
      </c>
      <c r="B127" s="58">
        <v>2223</v>
      </c>
      <c r="C127" s="60"/>
      <c r="D127" s="59" t="s">
        <v>98</v>
      </c>
      <c r="E127" s="111">
        <v>95.666666666666671</v>
      </c>
      <c r="F127" s="111">
        <v>148567.33333333334</v>
      </c>
      <c r="G127" s="112">
        <v>1.2</v>
      </c>
      <c r="H127" s="111">
        <v>123806.11111111112</v>
      </c>
      <c r="I127" s="111">
        <v>14051.333333333334</v>
      </c>
      <c r="J127" s="63">
        <v>0</v>
      </c>
      <c r="K127" s="113">
        <v>1.65</v>
      </c>
      <c r="L127" s="111">
        <v>204280.08333333334</v>
      </c>
      <c r="M127" s="111">
        <v>17274.204166666666</v>
      </c>
      <c r="N127" s="111">
        <v>221554.28750000001</v>
      </c>
      <c r="O127" s="114">
        <f t="shared" si="3"/>
        <v>2315.8984756097561</v>
      </c>
      <c r="P127" s="114">
        <f t="shared" si="4"/>
        <v>2429.6520503245629</v>
      </c>
      <c r="Q127" s="114">
        <f t="shared" si="5"/>
        <v>95.318112537982088</v>
      </c>
      <c r="R127" s="115">
        <v>4026.4973663218434</v>
      </c>
      <c r="S127" s="116">
        <v>42.088822644479194</v>
      </c>
      <c r="T127" s="117">
        <v>97.050410898928661</v>
      </c>
      <c r="U127" s="115">
        <v>0</v>
      </c>
      <c r="V127" s="116">
        <v>0</v>
      </c>
      <c r="W127" s="118">
        <v>97.050410898928661</v>
      </c>
      <c r="X127" s="119">
        <v>0</v>
      </c>
      <c r="Y127" s="120">
        <v>0</v>
      </c>
      <c r="Z127" s="121">
        <v>0</v>
      </c>
      <c r="AA127" s="122">
        <v>0</v>
      </c>
      <c r="AB127" s="123">
        <v>97.050410898928661</v>
      </c>
      <c r="AC127" s="115">
        <v>4026.4973663218434</v>
      </c>
      <c r="AD127" s="116">
        <v>42.088822644479194</v>
      </c>
      <c r="AE127" s="118">
        <v>97.050410898928661</v>
      </c>
      <c r="AF127" s="124"/>
      <c r="AG127" s="125">
        <v>0</v>
      </c>
      <c r="AH127" s="124"/>
      <c r="AI127" s="115">
        <v>28990.963288109229</v>
      </c>
      <c r="AJ127" s="116">
        <v>95.318112537982017</v>
      </c>
      <c r="AK127" s="116">
        <v>0</v>
      </c>
      <c r="AL127" s="126">
        <v>0</v>
      </c>
      <c r="AM127" s="127">
        <v>28990.963288109229</v>
      </c>
      <c r="AN127" s="128"/>
      <c r="AO127" s="129">
        <v>667.16296715724582</v>
      </c>
      <c r="AP127" s="128"/>
      <c r="AQ127" s="129">
        <v>12380.611111111111</v>
      </c>
      <c r="AR127" s="128"/>
      <c r="AS127" s="230"/>
      <c r="AT127" s="194">
        <v>-45952.024330660177</v>
      </c>
      <c r="AU127" s="194">
        <v>-20112.489179267399</v>
      </c>
      <c r="AV127" s="194">
        <v>-393.69163075337838</v>
      </c>
      <c r="AW127" s="194">
        <v>-3446.95</v>
      </c>
      <c r="AX127" s="195">
        <v>-17624.690307000001</v>
      </c>
    </row>
    <row r="128" spans="1:50">
      <c r="A128" s="57">
        <v>554</v>
      </c>
      <c r="B128" s="58">
        <v>4227</v>
      </c>
      <c r="C128" s="60"/>
      <c r="D128" s="59" t="s">
        <v>99</v>
      </c>
      <c r="E128" s="111">
        <v>825.33333333333337</v>
      </c>
      <c r="F128" s="111">
        <v>1588054.3333333333</v>
      </c>
      <c r="G128" s="112">
        <v>1.5</v>
      </c>
      <c r="H128" s="111">
        <v>1058702.8888888888</v>
      </c>
      <c r="I128" s="111">
        <v>199882.33333333334</v>
      </c>
      <c r="J128" s="63">
        <v>0</v>
      </c>
      <c r="K128" s="113">
        <v>1.65</v>
      </c>
      <c r="L128" s="111">
        <v>1746859.7666666664</v>
      </c>
      <c r="M128" s="111">
        <v>212902.45000000004</v>
      </c>
      <c r="N128" s="111">
        <v>1959762.2166666666</v>
      </c>
      <c r="O128" s="114">
        <f t="shared" si="3"/>
        <v>2374.5099555735055</v>
      </c>
      <c r="P128" s="114">
        <f t="shared" si="4"/>
        <v>2429.6520503245629</v>
      </c>
      <c r="Q128" s="114">
        <f t="shared" si="5"/>
        <v>97.730453019242347</v>
      </c>
      <c r="R128" s="115">
        <v>16838.925281113483</v>
      </c>
      <c r="S128" s="116">
        <v>20.402575057891941</v>
      </c>
      <c r="T128" s="117">
        <v>98.570185402122618</v>
      </c>
      <c r="U128" s="115">
        <v>0</v>
      </c>
      <c r="V128" s="116">
        <v>0</v>
      </c>
      <c r="W128" s="118">
        <v>98.570185402122618</v>
      </c>
      <c r="X128" s="119">
        <v>0</v>
      </c>
      <c r="Y128" s="120">
        <v>0</v>
      </c>
      <c r="Z128" s="121">
        <v>0</v>
      </c>
      <c r="AA128" s="122">
        <v>0</v>
      </c>
      <c r="AB128" s="123">
        <v>98.570185402122618</v>
      </c>
      <c r="AC128" s="115">
        <v>16838.925281113483</v>
      </c>
      <c r="AD128" s="116">
        <v>20.402575057891941</v>
      </c>
      <c r="AE128" s="118">
        <v>98.570185402122618</v>
      </c>
      <c r="AF128" s="124"/>
      <c r="AG128" s="125">
        <v>0</v>
      </c>
      <c r="AH128" s="124"/>
      <c r="AI128" s="115">
        <v>13808.843701739921</v>
      </c>
      <c r="AJ128" s="116">
        <v>97.730453019242276</v>
      </c>
      <c r="AK128" s="116">
        <v>0</v>
      </c>
      <c r="AL128" s="126">
        <v>0</v>
      </c>
      <c r="AM128" s="127">
        <v>13808.843701739921</v>
      </c>
      <c r="AN128" s="128"/>
      <c r="AO128" s="129">
        <v>6530.3851344312698</v>
      </c>
      <c r="AP128" s="128"/>
      <c r="AQ128" s="129">
        <v>105870.2888888889</v>
      </c>
      <c r="AR128" s="128"/>
      <c r="AS128" s="230"/>
      <c r="AT128" s="194">
        <v>-406724.30045860924</v>
      </c>
      <c r="AU128" s="194">
        <v>-178016.92550160081</v>
      </c>
      <c r="AV128" s="194">
        <v>-3484.5897530511788</v>
      </c>
      <c r="AW128" s="194">
        <v>-92813.85</v>
      </c>
      <c r="AX128" s="195">
        <v>-155997.258887</v>
      </c>
    </row>
    <row r="129" spans="1:55">
      <c r="A129" s="57">
        <v>556</v>
      </c>
      <c r="B129" s="58">
        <v>4228</v>
      </c>
      <c r="C129" s="60"/>
      <c r="D129" s="59" t="s">
        <v>100</v>
      </c>
      <c r="E129" s="111">
        <v>332.33333333333331</v>
      </c>
      <c r="F129" s="111">
        <v>598284.66666666663</v>
      </c>
      <c r="G129" s="112">
        <v>1.5666666666666667</v>
      </c>
      <c r="H129" s="111">
        <v>381472.91666666669</v>
      </c>
      <c r="I129" s="111">
        <v>63103.666666666664</v>
      </c>
      <c r="J129" s="63">
        <v>0</v>
      </c>
      <c r="K129" s="113">
        <v>1.65</v>
      </c>
      <c r="L129" s="111">
        <v>629430.3125</v>
      </c>
      <c r="M129" s="111">
        <v>60114.845833333333</v>
      </c>
      <c r="N129" s="111">
        <v>689545.15833333333</v>
      </c>
      <c r="O129" s="114">
        <f t="shared" si="3"/>
        <v>2074.8600551654968</v>
      </c>
      <c r="P129" s="114">
        <f t="shared" si="4"/>
        <v>2429.6520503245629</v>
      </c>
      <c r="Q129" s="114">
        <f t="shared" si="5"/>
        <v>85.397415440137962</v>
      </c>
      <c r="R129" s="115">
        <v>43626.406364742827</v>
      </c>
      <c r="S129" s="116">
        <v>131.27303820885504</v>
      </c>
      <c r="T129" s="117">
        <v>90.800371727286858</v>
      </c>
      <c r="U129" s="115">
        <v>0</v>
      </c>
      <c r="V129" s="116">
        <v>0</v>
      </c>
      <c r="W129" s="118">
        <v>90.800371727286858</v>
      </c>
      <c r="X129" s="119">
        <v>0</v>
      </c>
      <c r="Y129" s="120">
        <v>0</v>
      </c>
      <c r="Z129" s="121">
        <v>0</v>
      </c>
      <c r="AA129" s="122">
        <v>0</v>
      </c>
      <c r="AB129" s="123">
        <v>90.800371727286858</v>
      </c>
      <c r="AC129" s="115">
        <v>43626.406364742827</v>
      </c>
      <c r="AD129" s="116">
        <v>131.27303820885504</v>
      </c>
      <c r="AE129" s="118">
        <v>90.800371727286858</v>
      </c>
      <c r="AF129" s="124"/>
      <c r="AG129" s="125">
        <v>0</v>
      </c>
      <c r="AH129" s="124"/>
      <c r="AI129" s="115">
        <v>15721.047606818145</v>
      </c>
      <c r="AJ129" s="116">
        <v>85.397415440137905</v>
      </c>
      <c r="AK129" s="116">
        <v>0</v>
      </c>
      <c r="AL129" s="126">
        <v>0</v>
      </c>
      <c r="AM129" s="127">
        <v>15721.047606818145</v>
      </c>
      <c r="AN129" s="128"/>
      <c r="AO129" s="129">
        <v>3001.6171789980403</v>
      </c>
      <c r="AP129" s="128"/>
      <c r="AQ129" s="129">
        <v>38147.291666666664</v>
      </c>
      <c r="AR129" s="128"/>
      <c r="AS129" s="230"/>
      <c r="AT129" s="194">
        <v>-163276.34177064363</v>
      </c>
      <c r="AU129" s="194">
        <v>-71463.525381652245</v>
      </c>
      <c r="AV129" s="194">
        <v>-1398.8617518258338</v>
      </c>
      <c r="AW129" s="194">
        <v>-28619.71</v>
      </c>
      <c r="AX129" s="195">
        <v>-62623.899600999997</v>
      </c>
    </row>
    <row r="130" spans="1:55">
      <c r="A130" s="57">
        <v>557</v>
      </c>
      <c r="B130" s="58">
        <v>2227</v>
      </c>
      <c r="C130" s="60"/>
      <c r="D130" s="59" t="s">
        <v>101</v>
      </c>
      <c r="E130" s="111">
        <v>576</v>
      </c>
      <c r="F130" s="111">
        <v>1039624.3333333334</v>
      </c>
      <c r="G130" s="112">
        <v>1.4400000000000002</v>
      </c>
      <c r="H130" s="111">
        <v>721961.3425925927</v>
      </c>
      <c r="I130" s="111">
        <v>93667</v>
      </c>
      <c r="J130" s="63">
        <v>0</v>
      </c>
      <c r="K130" s="113">
        <v>1.65</v>
      </c>
      <c r="L130" s="111">
        <v>1191236.2152777778</v>
      </c>
      <c r="M130" s="111">
        <v>114214.24583333333</v>
      </c>
      <c r="N130" s="111">
        <v>1305450.4611111111</v>
      </c>
      <c r="O130" s="114">
        <f t="shared" si="3"/>
        <v>2266.4070505401232</v>
      </c>
      <c r="P130" s="114">
        <f t="shared" si="4"/>
        <v>2429.6520503245629</v>
      </c>
      <c r="Q130" s="114">
        <f t="shared" si="5"/>
        <v>93.281136705865649</v>
      </c>
      <c r="R130" s="115">
        <v>34790.774354060108</v>
      </c>
      <c r="S130" s="116">
        <v>60.400649920243239</v>
      </c>
      <c r="T130" s="117">
        <v>95.767116124695335</v>
      </c>
      <c r="U130" s="115">
        <v>0</v>
      </c>
      <c r="V130" s="116">
        <v>0</v>
      </c>
      <c r="W130" s="118">
        <v>95.767116124695335</v>
      </c>
      <c r="X130" s="119">
        <v>0</v>
      </c>
      <c r="Y130" s="120">
        <v>0</v>
      </c>
      <c r="Z130" s="121">
        <v>0</v>
      </c>
      <c r="AA130" s="122">
        <v>0</v>
      </c>
      <c r="AB130" s="123">
        <v>95.767116124695335</v>
      </c>
      <c r="AC130" s="115">
        <v>34790.774354060108</v>
      </c>
      <c r="AD130" s="116">
        <v>60.400649920243239</v>
      </c>
      <c r="AE130" s="118">
        <v>95.767116124695335</v>
      </c>
      <c r="AF130" s="124"/>
      <c r="AG130" s="125">
        <v>0</v>
      </c>
      <c r="AH130" s="124"/>
      <c r="AI130" s="115">
        <v>4662.7889405362475</v>
      </c>
      <c r="AJ130" s="116">
        <v>93.281136705865592</v>
      </c>
      <c r="AK130" s="116">
        <v>0</v>
      </c>
      <c r="AL130" s="126">
        <v>0</v>
      </c>
      <c r="AM130" s="127">
        <v>4662.7889405362475</v>
      </c>
      <c r="AN130" s="128"/>
      <c r="AO130" s="129">
        <v>2076.6283709939448</v>
      </c>
      <c r="AP130" s="128"/>
      <c r="AQ130" s="129">
        <v>72196.13425925927</v>
      </c>
      <c r="AR130" s="128"/>
      <c r="AS130" s="230"/>
      <c r="AT130" s="194">
        <v>-280111.80788796046</v>
      </c>
      <c r="AU130" s="194">
        <v>-122600.59893319383</v>
      </c>
      <c r="AV130" s="194">
        <v>-2399.8436640604873</v>
      </c>
      <c r="AW130" s="194">
        <v>-31016.87</v>
      </c>
      <c r="AX130" s="195">
        <v>-107435.61219</v>
      </c>
    </row>
    <row r="131" spans="1:55">
      <c r="A131" s="57">
        <v>561</v>
      </c>
      <c r="B131" s="58">
        <v>1101</v>
      </c>
      <c r="C131" s="60"/>
      <c r="D131" s="59" t="s">
        <v>0</v>
      </c>
      <c r="E131" s="111">
        <v>3543.3333333333335</v>
      </c>
      <c r="F131" s="111">
        <v>6461012.666666667</v>
      </c>
      <c r="G131" s="112">
        <v>1.99</v>
      </c>
      <c r="H131" s="111">
        <v>3246740.0335008372</v>
      </c>
      <c r="I131" s="111">
        <v>1420502.3333333333</v>
      </c>
      <c r="J131" s="63">
        <v>0</v>
      </c>
      <c r="K131" s="113">
        <v>1.65</v>
      </c>
      <c r="L131" s="111">
        <v>5357121.0552763818</v>
      </c>
      <c r="M131" s="111">
        <v>1165778.4070833335</v>
      </c>
      <c r="N131" s="111">
        <v>6522899.4623597153</v>
      </c>
      <c r="O131" s="114">
        <f t="shared" ref="O131:O194" si="6">N131/E131</f>
        <v>1840.8935453508132</v>
      </c>
      <c r="P131" s="114">
        <f t="shared" ref="P131:P194" si="7">$O$360</f>
        <v>2429.6520503245629</v>
      </c>
      <c r="Q131" s="114">
        <f t="shared" ref="Q131:Q194" si="8">O131*$Q$360/$O$360</f>
        <v>75.767785148696461</v>
      </c>
      <c r="R131" s="115">
        <v>771882.0253040872</v>
      </c>
      <c r="S131" s="116">
        <v>217.840646840288</v>
      </c>
      <c r="T131" s="117">
        <v>84.733704643678749</v>
      </c>
      <c r="U131" s="115">
        <v>109016</v>
      </c>
      <c r="V131" s="116">
        <v>30.766509877704607</v>
      </c>
      <c r="W131" s="118">
        <v>85.999997480696052</v>
      </c>
      <c r="X131" s="119">
        <v>0</v>
      </c>
      <c r="Y131" s="120">
        <v>0</v>
      </c>
      <c r="Z131" s="121">
        <v>109016</v>
      </c>
      <c r="AA131" s="122">
        <v>30.766509877704607</v>
      </c>
      <c r="AB131" s="123">
        <v>85.999997480696052</v>
      </c>
      <c r="AC131" s="115">
        <v>880898.0253040872</v>
      </c>
      <c r="AD131" s="116">
        <v>248.60715671799261</v>
      </c>
      <c r="AE131" s="118">
        <v>85.999997480696052</v>
      </c>
      <c r="AF131" s="124"/>
      <c r="AG131" s="125">
        <v>0</v>
      </c>
      <c r="AH131" s="124"/>
      <c r="AI131" s="115">
        <v>710804.11387075344</v>
      </c>
      <c r="AJ131" s="116">
        <v>75.767785148696404</v>
      </c>
      <c r="AK131" s="116">
        <v>0</v>
      </c>
      <c r="AL131" s="126">
        <v>0</v>
      </c>
      <c r="AM131" s="127">
        <v>710804.11387075344</v>
      </c>
      <c r="AN131" s="128"/>
      <c r="AO131" s="129">
        <v>23944.625922526568</v>
      </c>
      <c r="AP131" s="128"/>
      <c r="AQ131" s="129">
        <v>324674.00335008372</v>
      </c>
      <c r="AR131" s="128"/>
      <c r="AS131" s="230"/>
      <c r="AT131" s="194">
        <v>-1726622.871658423</v>
      </c>
      <c r="AU131" s="194">
        <v>-755716.08277843043</v>
      </c>
      <c r="AV131" s="194">
        <v>-14792.753615116302</v>
      </c>
      <c r="AW131" s="194">
        <v>-272014.69</v>
      </c>
      <c r="AX131" s="195">
        <v>-662238.36344800005</v>
      </c>
    </row>
    <row r="132" spans="1:55">
      <c r="A132" s="57">
        <v>562</v>
      </c>
      <c r="B132" s="58">
        <v>1102</v>
      </c>
      <c r="C132" s="60"/>
      <c r="D132" s="59" t="s">
        <v>1</v>
      </c>
      <c r="E132" s="111">
        <v>2141</v>
      </c>
      <c r="F132" s="111">
        <v>3537186</v>
      </c>
      <c r="G132" s="112">
        <v>1.6900000000000002</v>
      </c>
      <c r="H132" s="111">
        <v>2093009.4674556211</v>
      </c>
      <c r="I132" s="111">
        <v>491637.33333333331</v>
      </c>
      <c r="J132" s="63">
        <v>0</v>
      </c>
      <c r="K132" s="113">
        <v>1.65</v>
      </c>
      <c r="L132" s="111">
        <v>3453465.6213017753</v>
      </c>
      <c r="M132" s="111">
        <v>458198.27916666673</v>
      </c>
      <c r="N132" s="111">
        <v>3911663.9004684412</v>
      </c>
      <c r="O132" s="114">
        <f t="shared" si="6"/>
        <v>1827.0265765849795</v>
      </c>
      <c r="P132" s="114">
        <f t="shared" si="7"/>
        <v>2429.6520503245629</v>
      </c>
      <c r="Q132" s="114">
        <f t="shared" si="8"/>
        <v>75.197046274215182</v>
      </c>
      <c r="R132" s="115">
        <v>477381.82153228723</v>
      </c>
      <c r="S132" s="116">
        <v>222.97142528364654</v>
      </c>
      <c r="T132" s="117">
        <v>84.374139152755532</v>
      </c>
      <c r="U132" s="115">
        <v>84575</v>
      </c>
      <c r="V132" s="116">
        <v>39.502568893040632</v>
      </c>
      <c r="W132" s="118">
        <v>85.999992076336227</v>
      </c>
      <c r="X132" s="119">
        <v>0</v>
      </c>
      <c r="Y132" s="120">
        <v>0</v>
      </c>
      <c r="Z132" s="121">
        <v>84575</v>
      </c>
      <c r="AA132" s="122">
        <v>39.502568893040632</v>
      </c>
      <c r="AB132" s="123">
        <v>85.999992076336227</v>
      </c>
      <c r="AC132" s="115">
        <v>561956.82153228717</v>
      </c>
      <c r="AD132" s="116">
        <v>262.47399417668714</v>
      </c>
      <c r="AE132" s="118">
        <v>85.999992076336227</v>
      </c>
      <c r="AF132" s="124"/>
      <c r="AG132" s="125">
        <v>0</v>
      </c>
      <c r="AH132" s="124"/>
      <c r="AI132" s="115">
        <v>161209.69965500382</v>
      </c>
      <c r="AJ132" s="116">
        <v>75.197046274215126</v>
      </c>
      <c r="AK132" s="116">
        <v>0</v>
      </c>
      <c r="AL132" s="126">
        <v>0</v>
      </c>
      <c r="AM132" s="127">
        <v>161209.69965500382</v>
      </c>
      <c r="AN132" s="128"/>
      <c r="AO132" s="129">
        <v>16301.432146943805</v>
      </c>
      <c r="AP132" s="128"/>
      <c r="AQ132" s="129">
        <v>209300.94674556213</v>
      </c>
      <c r="AR132" s="128"/>
      <c r="AS132" s="230"/>
      <c r="AT132" s="194">
        <v>-1062762.7754771833</v>
      </c>
      <c r="AU132" s="194">
        <v>-465154.80293326941</v>
      </c>
      <c r="AV132" s="194">
        <v>-9105.1660133813257</v>
      </c>
      <c r="AW132" s="194">
        <v>-170948.52</v>
      </c>
      <c r="AX132" s="195">
        <v>-407617.83752399997</v>
      </c>
    </row>
    <row r="133" spans="1:55">
      <c r="A133" s="57">
        <v>563</v>
      </c>
      <c r="B133" s="58">
        <v>1103</v>
      </c>
      <c r="C133" s="60"/>
      <c r="D133" s="59" t="s">
        <v>2</v>
      </c>
      <c r="E133" s="111">
        <v>6688.666666666667</v>
      </c>
      <c r="F133" s="111">
        <v>11299573.333333334</v>
      </c>
      <c r="G133" s="112">
        <v>1.8500000000000003</v>
      </c>
      <c r="H133" s="111">
        <v>6107877.4774774769</v>
      </c>
      <c r="I133" s="111">
        <v>1263828</v>
      </c>
      <c r="J133" s="63">
        <v>0</v>
      </c>
      <c r="K133" s="113">
        <v>1.65</v>
      </c>
      <c r="L133" s="111">
        <v>10077997.837837838</v>
      </c>
      <c r="M133" s="111">
        <v>1182987.1916666667</v>
      </c>
      <c r="N133" s="111">
        <v>11260985.029504506</v>
      </c>
      <c r="O133" s="114">
        <f t="shared" si="6"/>
        <v>1683.5919011518747</v>
      </c>
      <c r="P133" s="114">
        <f t="shared" si="7"/>
        <v>2429.6520503245629</v>
      </c>
      <c r="Q133" s="114">
        <f t="shared" si="8"/>
        <v>69.293539415529622</v>
      </c>
      <c r="R133" s="115">
        <v>1846354.6309069016</v>
      </c>
      <c r="S133" s="116">
        <v>276.04225519389536</v>
      </c>
      <c r="T133" s="117">
        <v>80.654929831783633</v>
      </c>
      <c r="U133" s="115">
        <v>868634</v>
      </c>
      <c r="V133" s="116">
        <v>129.86654041662513</v>
      </c>
      <c r="W133" s="118">
        <v>85.999997262293988</v>
      </c>
      <c r="X133" s="119">
        <v>0</v>
      </c>
      <c r="Y133" s="120">
        <v>0</v>
      </c>
      <c r="Z133" s="121">
        <v>868634</v>
      </c>
      <c r="AA133" s="122">
        <v>129.86654041662513</v>
      </c>
      <c r="AB133" s="123">
        <v>85.999997262293988</v>
      </c>
      <c r="AC133" s="115">
        <v>2714988.6309069013</v>
      </c>
      <c r="AD133" s="116">
        <v>405.90879561052049</v>
      </c>
      <c r="AE133" s="118">
        <v>85.999997262293959</v>
      </c>
      <c r="AF133" s="124"/>
      <c r="AG133" s="125">
        <v>0</v>
      </c>
      <c r="AH133" s="124"/>
      <c r="AI133" s="115">
        <v>376875.0421591237</v>
      </c>
      <c r="AJ133" s="116">
        <v>69.293539415529565</v>
      </c>
      <c r="AK133" s="116">
        <v>0</v>
      </c>
      <c r="AL133" s="126">
        <v>0</v>
      </c>
      <c r="AM133" s="127">
        <v>376875.0421591237</v>
      </c>
      <c r="AN133" s="128"/>
      <c r="AO133" s="129">
        <v>52698.395119856876</v>
      </c>
      <c r="AP133" s="128"/>
      <c r="AQ133" s="129">
        <v>610787.74774774769</v>
      </c>
      <c r="AR133" s="128"/>
      <c r="AS133" s="230"/>
      <c r="AT133" s="194">
        <v>-3282636.6317062038</v>
      </c>
      <c r="AU133" s="194">
        <v>-1436759.2004125596</v>
      </c>
      <c r="AV133" s="194">
        <v>-28123.822345839741</v>
      </c>
      <c r="AW133" s="194">
        <v>-431938.35</v>
      </c>
      <c r="AX133" s="195">
        <v>-1259040.376714</v>
      </c>
    </row>
    <row r="134" spans="1:55">
      <c r="A134" s="57">
        <v>564</v>
      </c>
      <c r="B134" s="58">
        <v>1104</v>
      </c>
      <c r="C134" s="60"/>
      <c r="D134" s="105" t="s">
        <v>3</v>
      </c>
      <c r="E134" s="111">
        <v>788.66666666666663</v>
      </c>
      <c r="F134" s="111">
        <v>1029434.3333333334</v>
      </c>
      <c r="G134" s="112">
        <v>1.7</v>
      </c>
      <c r="H134" s="111">
        <v>605549.60784313723</v>
      </c>
      <c r="I134" s="111">
        <v>168402</v>
      </c>
      <c r="J134" s="63">
        <v>0</v>
      </c>
      <c r="K134" s="113">
        <v>1.65</v>
      </c>
      <c r="L134" s="111">
        <v>999156.85294117639</v>
      </c>
      <c r="M134" s="111">
        <v>138574.8125</v>
      </c>
      <c r="N134" s="111">
        <v>1137731.6654411764</v>
      </c>
      <c r="O134" s="114">
        <f t="shared" si="6"/>
        <v>1442.6014354706379</v>
      </c>
      <c r="P134" s="114">
        <f t="shared" si="7"/>
        <v>2429.6520503245629</v>
      </c>
      <c r="Q134" s="114">
        <f t="shared" si="8"/>
        <v>59.374816047340161</v>
      </c>
      <c r="R134" s="115">
        <v>288027.94975180819</v>
      </c>
      <c r="S134" s="116">
        <v>365.20872749595293</v>
      </c>
      <c r="T134" s="117">
        <v>74.406134109824279</v>
      </c>
      <c r="U134" s="115">
        <v>222160</v>
      </c>
      <c r="V134" s="116">
        <v>281.69061707523247</v>
      </c>
      <c r="W134" s="118">
        <v>86.000000689921748</v>
      </c>
      <c r="X134" s="119">
        <v>0</v>
      </c>
      <c r="Y134" s="120">
        <v>0</v>
      </c>
      <c r="Z134" s="121">
        <v>222160</v>
      </c>
      <c r="AA134" s="122">
        <v>281.69061707523247</v>
      </c>
      <c r="AB134" s="123">
        <v>86.000000689921748</v>
      </c>
      <c r="AC134" s="115">
        <v>510187.94975180819</v>
      </c>
      <c r="AD134" s="116">
        <v>646.89934457118534</v>
      </c>
      <c r="AE134" s="118">
        <v>86.000000689921748</v>
      </c>
      <c r="AF134" s="124"/>
      <c r="AG134" s="125">
        <v>0</v>
      </c>
      <c r="AH134" s="124"/>
      <c r="AI134" s="115">
        <v>315619.0059058232</v>
      </c>
      <c r="AJ134" s="116">
        <v>59.374816047340119</v>
      </c>
      <c r="AK134" s="116">
        <v>0</v>
      </c>
      <c r="AL134" s="126">
        <v>0</v>
      </c>
      <c r="AM134" s="127">
        <v>315619.0059058232</v>
      </c>
      <c r="AN134" s="128"/>
      <c r="AO134" s="129">
        <v>5983.2853887324136</v>
      </c>
      <c r="AP134" s="128"/>
      <c r="AQ134" s="129">
        <v>60554.960784313727</v>
      </c>
      <c r="AR134" s="128"/>
      <c r="AS134" s="230"/>
      <c r="AT134" s="194">
        <v>-382770.58564794599</v>
      </c>
      <c r="AU134" s="194">
        <v>-167532.75561028058</v>
      </c>
      <c r="AV134" s="194">
        <v>-3279.3675199988857</v>
      </c>
      <c r="AW134" s="194">
        <v>-70627.8</v>
      </c>
      <c r="AX134" s="195">
        <v>-146809.920323</v>
      </c>
    </row>
    <row r="135" spans="1:55">
      <c r="A135" s="57">
        <v>565</v>
      </c>
      <c r="B135" s="58">
        <v>1105</v>
      </c>
      <c r="C135" s="60"/>
      <c r="D135" s="59" t="s">
        <v>4</v>
      </c>
      <c r="E135" s="111">
        <v>1301</v>
      </c>
      <c r="F135" s="111">
        <v>2458970</v>
      </c>
      <c r="G135" s="112">
        <v>1.8</v>
      </c>
      <c r="H135" s="111">
        <v>1366094.4444444445</v>
      </c>
      <c r="I135" s="111">
        <v>495741.33333333331</v>
      </c>
      <c r="J135" s="63">
        <v>0</v>
      </c>
      <c r="K135" s="113">
        <v>1.65</v>
      </c>
      <c r="L135" s="111">
        <v>2254055.8333333335</v>
      </c>
      <c r="M135" s="111">
        <v>405726.57916666666</v>
      </c>
      <c r="N135" s="111">
        <v>2659782.4124999996</v>
      </c>
      <c r="O135" s="114">
        <f t="shared" si="6"/>
        <v>2044.4138451191388</v>
      </c>
      <c r="P135" s="114">
        <f t="shared" si="7"/>
        <v>2429.6520503245629</v>
      </c>
      <c r="Q135" s="114">
        <f t="shared" si="8"/>
        <v>84.144305553794737</v>
      </c>
      <c r="R135" s="115">
        <v>185442.11483973594</v>
      </c>
      <c r="S135" s="116">
        <v>142.53813592600764</v>
      </c>
      <c r="T135" s="117">
        <v>90.010912498890647</v>
      </c>
      <c r="U135" s="115">
        <v>0</v>
      </c>
      <c r="V135" s="116">
        <v>0</v>
      </c>
      <c r="W135" s="118">
        <v>90.010912498890647</v>
      </c>
      <c r="X135" s="119">
        <v>0</v>
      </c>
      <c r="Y135" s="120">
        <v>0</v>
      </c>
      <c r="Z135" s="121">
        <v>0</v>
      </c>
      <c r="AA135" s="122">
        <v>0</v>
      </c>
      <c r="AB135" s="123">
        <v>90.010912498890647</v>
      </c>
      <c r="AC135" s="115">
        <v>185442.11483973594</v>
      </c>
      <c r="AD135" s="116">
        <v>142.53813592600764</v>
      </c>
      <c r="AE135" s="118">
        <v>90.010912498890647</v>
      </c>
      <c r="AF135" s="124"/>
      <c r="AG135" s="125">
        <v>0</v>
      </c>
      <c r="AH135" s="124"/>
      <c r="AI135" s="115">
        <v>980502.40897135716</v>
      </c>
      <c r="AJ135" s="116">
        <v>84.144305553794666</v>
      </c>
      <c r="AK135" s="116">
        <v>0</v>
      </c>
      <c r="AL135" s="126">
        <v>0</v>
      </c>
      <c r="AM135" s="127">
        <v>980502.40897135716</v>
      </c>
      <c r="AN135" s="128"/>
      <c r="AO135" s="129">
        <v>18098.687111348412</v>
      </c>
      <c r="AP135" s="128"/>
      <c r="AQ135" s="129">
        <v>136609.44444444444</v>
      </c>
      <c r="AR135" s="128"/>
      <c r="AS135" s="230"/>
      <c r="AT135" s="194">
        <v>-650172.259146575</v>
      </c>
      <c r="AU135" s="194">
        <v>-284570.32562154939</v>
      </c>
      <c r="AV135" s="194">
        <v>-5570.3177542765234</v>
      </c>
      <c r="AW135" s="194">
        <v>-136391.37</v>
      </c>
      <c r="AX135" s="195">
        <v>-249370.618173</v>
      </c>
    </row>
    <row r="136" spans="1:55">
      <c r="A136" s="57">
        <v>566</v>
      </c>
      <c r="B136" s="58">
        <v>1106</v>
      </c>
      <c r="C136" s="60"/>
      <c r="D136" s="59" t="s">
        <v>5</v>
      </c>
      <c r="E136" s="111">
        <v>1062</v>
      </c>
      <c r="F136" s="111">
        <v>1929842.6666666667</v>
      </c>
      <c r="G136" s="112">
        <v>1.6900000000000002</v>
      </c>
      <c r="H136" s="111">
        <v>1141918.7376725839</v>
      </c>
      <c r="I136" s="111">
        <v>258863</v>
      </c>
      <c r="J136" s="63">
        <v>0</v>
      </c>
      <c r="K136" s="113">
        <v>1.65</v>
      </c>
      <c r="L136" s="111">
        <v>1884165.9171597632</v>
      </c>
      <c r="M136" s="111">
        <v>207868.12916666665</v>
      </c>
      <c r="N136" s="111">
        <v>2092034.0463264298</v>
      </c>
      <c r="O136" s="114">
        <f t="shared" si="6"/>
        <v>1969.9002319457909</v>
      </c>
      <c r="P136" s="114">
        <f t="shared" si="7"/>
        <v>2429.6520503245629</v>
      </c>
      <c r="Q136" s="114">
        <f t="shared" si="8"/>
        <v>81.077462580810433</v>
      </c>
      <c r="R136" s="115">
        <v>180654.87951375532</v>
      </c>
      <c r="S136" s="116">
        <v>170.10817280014626</v>
      </c>
      <c r="T136" s="117">
        <v>88.078801425910513</v>
      </c>
      <c r="U136" s="115">
        <v>0</v>
      </c>
      <c r="V136" s="116">
        <v>0</v>
      </c>
      <c r="W136" s="118">
        <v>88.078801425910513</v>
      </c>
      <c r="X136" s="119">
        <v>0</v>
      </c>
      <c r="Y136" s="120">
        <v>0</v>
      </c>
      <c r="Z136" s="121">
        <v>0</v>
      </c>
      <c r="AA136" s="122">
        <v>0</v>
      </c>
      <c r="AB136" s="123">
        <v>88.078801425910513</v>
      </c>
      <c r="AC136" s="115">
        <v>180654.87951375532</v>
      </c>
      <c r="AD136" s="116">
        <v>170.10817280014626</v>
      </c>
      <c r="AE136" s="118">
        <v>88.078801425910513</v>
      </c>
      <c r="AF136" s="124"/>
      <c r="AG136" s="125">
        <v>0</v>
      </c>
      <c r="AH136" s="124"/>
      <c r="AI136" s="115">
        <v>0</v>
      </c>
      <c r="AJ136" s="116">
        <v>81.077462580810376</v>
      </c>
      <c r="AK136" s="116">
        <v>0</v>
      </c>
      <c r="AL136" s="126">
        <v>0</v>
      </c>
      <c r="AM136" s="127">
        <v>0</v>
      </c>
      <c r="AN136" s="128"/>
      <c r="AO136" s="129">
        <v>10263.340741620112</v>
      </c>
      <c r="AP136" s="128"/>
      <c r="AQ136" s="129">
        <v>114191.87376725841</v>
      </c>
      <c r="AR136" s="128"/>
      <c r="AS136" s="230"/>
      <c r="AT136" s="194">
        <v>-534803.3469972579</v>
      </c>
      <c r="AU136" s="194">
        <v>-234075.14002253761</v>
      </c>
      <c r="AV136" s="194">
        <v>-4581.9004685552763</v>
      </c>
      <c r="AW136" s="194">
        <v>-72499.929999999993</v>
      </c>
      <c r="AX136" s="195">
        <v>-205121.39569999999</v>
      </c>
    </row>
    <row r="137" spans="1:55">
      <c r="A137" s="57">
        <v>567</v>
      </c>
      <c r="B137" s="58">
        <v>1107</v>
      </c>
      <c r="C137" s="60"/>
      <c r="D137" s="59" t="s">
        <v>6</v>
      </c>
      <c r="E137" s="111">
        <v>3514.3333333333335</v>
      </c>
      <c r="F137" s="111">
        <v>4864747</v>
      </c>
      <c r="G137" s="112">
        <v>1.67</v>
      </c>
      <c r="H137" s="111">
        <v>2913022.155688623</v>
      </c>
      <c r="I137" s="111">
        <v>633258.66666666663</v>
      </c>
      <c r="J137" s="63">
        <v>0</v>
      </c>
      <c r="K137" s="113">
        <v>1.65</v>
      </c>
      <c r="L137" s="111">
        <v>4806486.5568862269</v>
      </c>
      <c r="M137" s="111">
        <v>645211.03708333336</v>
      </c>
      <c r="N137" s="111">
        <v>5451697.5939695602</v>
      </c>
      <c r="O137" s="114">
        <f t="shared" si="6"/>
        <v>1551.2750433376345</v>
      </c>
      <c r="P137" s="114">
        <f t="shared" si="7"/>
        <v>2429.6520503245629</v>
      </c>
      <c r="Q137" s="114">
        <f t="shared" si="8"/>
        <v>63.847621437415647</v>
      </c>
      <c r="R137" s="115">
        <v>1142156.5501084621</v>
      </c>
      <c r="S137" s="116">
        <v>324.99949258516421</v>
      </c>
      <c r="T137" s="117">
        <v>77.224001505571835</v>
      </c>
      <c r="U137" s="115">
        <v>749348</v>
      </c>
      <c r="V137" s="116">
        <v>213.2262164469316</v>
      </c>
      <c r="W137" s="118">
        <v>85.999999550989386</v>
      </c>
      <c r="X137" s="119">
        <v>0</v>
      </c>
      <c r="Y137" s="120">
        <v>0</v>
      </c>
      <c r="Z137" s="121">
        <v>749348</v>
      </c>
      <c r="AA137" s="122">
        <v>213.2262164469316</v>
      </c>
      <c r="AB137" s="123">
        <v>85.999999550989386</v>
      </c>
      <c r="AC137" s="115">
        <v>1891504.5501084621</v>
      </c>
      <c r="AD137" s="116">
        <v>538.22570903209578</v>
      </c>
      <c r="AE137" s="118">
        <v>85.999999550989386</v>
      </c>
      <c r="AF137" s="124"/>
      <c r="AG137" s="125">
        <v>0</v>
      </c>
      <c r="AH137" s="124"/>
      <c r="AI137" s="115">
        <v>1192135.8746080208</v>
      </c>
      <c r="AJ137" s="116">
        <v>63.847621437415597</v>
      </c>
      <c r="AK137" s="116">
        <v>0</v>
      </c>
      <c r="AL137" s="126">
        <v>0</v>
      </c>
      <c r="AM137" s="127">
        <v>1192135.8746080208</v>
      </c>
      <c r="AN137" s="128"/>
      <c r="AO137" s="129">
        <v>23394.679191861567</v>
      </c>
      <c r="AP137" s="128"/>
      <c r="AQ137" s="129">
        <v>291302.21556886233</v>
      </c>
      <c r="AR137" s="128"/>
      <c r="AS137" s="230"/>
      <c r="AT137" s="194">
        <v>-1733466.7901757555</v>
      </c>
      <c r="AU137" s="194">
        <v>-758711.55989023612</v>
      </c>
      <c r="AV137" s="194">
        <v>-14851.388538845529</v>
      </c>
      <c r="AW137" s="194">
        <v>-255094.89</v>
      </c>
      <c r="AX137" s="195">
        <v>-664863.31732399995</v>
      </c>
    </row>
    <row r="138" spans="1:55">
      <c r="A138" s="57">
        <v>571</v>
      </c>
      <c r="B138" s="58">
        <v>1201</v>
      </c>
      <c r="C138" s="60"/>
      <c r="D138" s="59" t="s">
        <v>7</v>
      </c>
      <c r="E138" s="111">
        <v>1146.3333333333333</v>
      </c>
      <c r="F138" s="111">
        <v>2206849</v>
      </c>
      <c r="G138" s="112">
        <v>2.0466666666666669</v>
      </c>
      <c r="H138" s="111">
        <v>1079758.1055200321</v>
      </c>
      <c r="I138" s="111">
        <v>482179.66666666669</v>
      </c>
      <c r="J138" s="63">
        <v>0</v>
      </c>
      <c r="K138" s="113">
        <v>1.65</v>
      </c>
      <c r="L138" s="111">
        <v>1781600.8741080528</v>
      </c>
      <c r="M138" s="111">
        <v>393954.35583333328</v>
      </c>
      <c r="N138" s="111">
        <v>2175555.2299413863</v>
      </c>
      <c r="O138" s="114">
        <f t="shared" si="6"/>
        <v>1897.8382349008896</v>
      </c>
      <c r="P138" s="114">
        <f t="shared" si="7"/>
        <v>2429.6520503245629</v>
      </c>
      <c r="Q138" s="114">
        <f t="shared" si="8"/>
        <v>78.111523608796929</v>
      </c>
      <c r="R138" s="115">
        <v>225565.28438651565</v>
      </c>
      <c r="S138" s="116">
        <v>196.7711117067598</v>
      </c>
      <c r="T138" s="117">
        <v>86.210259873542043</v>
      </c>
      <c r="U138" s="115">
        <v>0</v>
      </c>
      <c r="V138" s="116">
        <v>0</v>
      </c>
      <c r="W138" s="118">
        <v>86.210259873542043</v>
      </c>
      <c r="X138" s="119">
        <v>0</v>
      </c>
      <c r="Y138" s="120">
        <v>0</v>
      </c>
      <c r="Z138" s="121">
        <v>0</v>
      </c>
      <c r="AA138" s="122">
        <v>0</v>
      </c>
      <c r="AB138" s="123">
        <v>86.210259873542043</v>
      </c>
      <c r="AC138" s="115">
        <v>225565.28438651565</v>
      </c>
      <c r="AD138" s="116">
        <v>196.7711117067598</v>
      </c>
      <c r="AE138" s="118">
        <v>86.210259873542043</v>
      </c>
      <c r="AF138" s="124"/>
      <c r="AG138" s="125">
        <v>0</v>
      </c>
      <c r="AH138" s="124"/>
      <c r="AI138" s="115">
        <v>346077.33705788222</v>
      </c>
      <c r="AJ138" s="116">
        <v>78.111523608796873</v>
      </c>
      <c r="AK138" s="116">
        <v>0</v>
      </c>
      <c r="AL138" s="126">
        <v>0</v>
      </c>
      <c r="AM138" s="127">
        <v>346077.33705788222</v>
      </c>
      <c r="AN138" s="128"/>
      <c r="AO138" s="129">
        <v>12895.30036785216</v>
      </c>
      <c r="AP138" s="128"/>
      <c r="AQ138" s="129">
        <v>107975.81055200321</v>
      </c>
      <c r="AR138" s="128"/>
      <c r="AS138" s="230"/>
      <c r="AT138" s="194">
        <v>-562667.87238925393</v>
      </c>
      <c r="AU138" s="194">
        <v>-246271.011120604</v>
      </c>
      <c r="AV138" s="194">
        <v>-4820.6283723099841</v>
      </c>
      <c r="AW138" s="194">
        <v>-95191.57</v>
      </c>
      <c r="AX138" s="195">
        <v>-215808.707907</v>
      </c>
    </row>
    <row r="139" spans="1:55" s="35" customFormat="1">
      <c r="A139" s="57">
        <v>572</v>
      </c>
      <c r="B139" s="58">
        <v>1202</v>
      </c>
      <c r="C139" s="60"/>
      <c r="D139" s="59" t="s">
        <v>8</v>
      </c>
      <c r="E139" s="111">
        <v>2482.3333333333335</v>
      </c>
      <c r="F139" s="111">
        <v>4116616.3333333335</v>
      </c>
      <c r="G139" s="112">
        <v>1.8</v>
      </c>
      <c r="H139" s="111">
        <v>2287009.0740740742</v>
      </c>
      <c r="I139" s="111">
        <v>501674</v>
      </c>
      <c r="J139" s="63">
        <v>0</v>
      </c>
      <c r="K139" s="113">
        <v>1.65</v>
      </c>
      <c r="L139" s="111">
        <v>3773564.972222222</v>
      </c>
      <c r="M139" s="111">
        <v>409908.77500000008</v>
      </c>
      <c r="N139" s="111">
        <v>4183473.7472222219</v>
      </c>
      <c r="O139" s="114">
        <f t="shared" si="6"/>
        <v>1685.2989447652296</v>
      </c>
      <c r="P139" s="114">
        <f t="shared" si="7"/>
        <v>2429.6520503245629</v>
      </c>
      <c r="Q139" s="114">
        <f t="shared" si="8"/>
        <v>69.363798184192689</v>
      </c>
      <c r="R139" s="115">
        <v>683661.03450904565</v>
      </c>
      <c r="S139" s="116">
        <v>275.41064905695407</v>
      </c>
      <c r="T139" s="117">
        <v>80.699192856041364</v>
      </c>
      <c r="U139" s="115">
        <v>319703</v>
      </c>
      <c r="V139" s="116">
        <v>128.79132536591916</v>
      </c>
      <c r="W139" s="118">
        <v>86.000006416926126</v>
      </c>
      <c r="X139" s="119">
        <v>0</v>
      </c>
      <c r="Y139" s="120">
        <v>0</v>
      </c>
      <c r="Z139" s="121">
        <v>319703</v>
      </c>
      <c r="AA139" s="122">
        <v>128.79132536591916</v>
      </c>
      <c r="AB139" s="123">
        <v>86.000006416926126</v>
      </c>
      <c r="AC139" s="115">
        <v>1003364.0345090457</v>
      </c>
      <c r="AD139" s="116">
        <v>404.20197442287326</v>
      </c>
      <c r="AE139" s="118">
        <v>86.000006416926126</v>
      </c>
      <c r="AF139" s="124"/>
      <c r="AG139" s="125">
        <v>0</v>
      </c>
      <c r="AH139" s="124"/>
      <c r="AI139" s="115">
        <v>0</v>
      </c>
      <c r="AJ139" s="116">
        <v>69.363798184192632</v>
      </c>
      <c r="AK139" s="116">
        <v>0</v>
      </c>
      <c r="AL139" s="126">
        <v>0</v>
      </c>
      <c r="AM139" s="127">
        <v>0</v>
      </c>
      <c r="AN139" s="128"/>
      <c r="AO139" s="129">
        <v>18987.798841940035</v>
      </c>
      <c r="AP139" s="128"/>
      <c r="AQ139" s="129">
        <v>228700.90740740742</v>
      </c>
      <c r="AR139" s="128"/>
      <c r="AS139" s="230"/>
      <c r="AT139" s="194">
        <v>-1225550.2659251604</v>
      </c>
      <c r="AU139" s="194">
        <v>-536404.36566407839</v>
      </c>
      <c r="AV139" s="194">
        <v>-10499.839556369358</v>
      </c>
      <c r="AW139" s="194">
        <v>-159086.6</v>
      </c>
      <c r="AX139" s="195">
        <v>-470054.24041999999</v>
      </c>
      <c r="AY139" s="9"/>
      <c r="AZ139" s="9"/>
      <c r="BA139" s="9"/>
      <c r="BB139" s="9"/>
      <c r="BC139" s="9"/>
    </row>
    <row r="140" spans="1:55">
      <c r="A140" s="57">
        <v>573</v>
      </c>
      <c r="B140" s="58">
        <v>1203</v>
      </c>
      <c r="C140" s="60"/>
      <c r="D140" s="59" t="s">
        <v>9</v>
      </c>
      <c r="E140" s="111">
        <v>3070</v>
      </c>
      <c r="F140" s="111">
        <v>5457668</v>
      </c>
      <c r="G140" s="112">
        <v>1.8099999999999998</v>
      </c>
      <c r="H140" s="111">
        <v>3015286.1878453041</v>
      </c>
      <c r="I140" s="111">
        <v>992403.33333333337</v>
      </c>
      <c r="J140" s="63">
        <v>0</v>
      </c>
      <c r="K140" s="113">
        <v>1.65</v>
      </c>
      <c r="L140" s="111">
        <v>4975222.2099447511</v>
      </c>
      <c r="M140" s="111">
        <v>805745.85416666663</v>
      </c>
      <c r="N140" s="111">
        <v>5780968.0641114181</v>
      </c>
      <c r="O140" s="114">
        <f t="shared" si="6"/>
        <v>1883.0514866812437</v>
      </c>
      <c r="P140" s="114">
        <f t="shared" si="7"/>
        <v>2429.6520503245629</v>
      </c>
      <c r="Q140" s="114">
        <f t="shared" si="8"/>
        <v>77.502928307355702</v>
      </c>
      <c r="R140" s="115">
        <v>620883.58024244849</v>
      </c>
      <c r="S140" s="116">
        <v>202.24220854802883</v>
      </c>
      <c r="T140" s="117">
        <v>85.826844833634055</v>
      </c>
      <c r="U140" s="115">
        <v>12916</v>
      </c>
      <c r="V140" s="116">
        <v>4.2071661237785012</v>
      </c>
      <c r="W140" s="118">
        <v>86.000004036541995</v>
      </c>
      <c r="X140" s="119">
        <v>0</v>
      </c>
      <c r="Y140" s="120">
        <v>0</v>
      </c>
      <c r="Z140" s="121">
        <v>12916</v>
      </c>
      <c r="AA140" s="122">
        <v>4.2071661237785012</v>
      </c>
      <c r="AB140" s="123">
        <v>86.000004036541995</v>
      </c>
      <c r="AC140" s="115">
        <v>633799.58024244849</v>
      </c>
      <c r="AD140" s="116">
        <v>206.44937467180733</v>
      </c>
      <c r="AE140" s="118">
        <v>86.000004036541995</v>
      </c>
      <c r="AF140" s="124"/>
      <c r="AG140" s="125">
        <v>0</v>
      </c>
      <c r="AH140" s="124"/>
      <c r="AI140" s="115">
        <v>283124.4224844292</v>
      </c>
      <c r="AJ140" s="116">
        <v>77.502928307355631</v>
      </c>
      <c r="AK140" s="116">
        <v>0</v>
      </c>
      <c r="AL140" s="126">
        <v>0</v>
      </c>
      <c r="AM140" s="127">
        <v>283124.4224844292</v>
      </c>
      <c r="AN140" s="128"/>
      <c r="AO140" s="129">
        <v>28653.3165714567</v>
      </c>
      <c r="AP140" s="128"/>
      <c r="AQ140" s="129">
        <v>301528.61878453038</v>
      </c>
      <c r="AR140" s="128"/>
      <c r="AS140" s="230"/>
      <c r="AT140" s="194">
        <v>-1516905.6542344526</v>
      </c>
      <c r="AU140" s="194">
        <v>-663926.10556666751</v>
      </c>
      <c r="AV140" s="194">
        <v>-12996.012023699288</v>
      </c>
      <c r="AW140" s="194">
        <v>-248021.57</v>
      </c>
      <c r="AX140" s="195">
        <v>-581802.27683400002</v>
      </c>
    </row>
    <row r="141" spans="1:55">
      <c r="A141" s="57">
        <v>574</v>
      </c>
      <c r="B141" s="58">
        <v>1204</v>
      </c>
      <c r="C141" s="60"/>
      <c r="D141" s="59" t="s">
        <v>10</v>
      </c>
      <c r="E141" s="111">
        <v>500.33333333333331</v>
      </c>
      <c r="F141" s="111">
        <v>857337.33333333337</v>
      </c>
      <c r="G141" s="112">
        <v>1.84</v>
      </c>
      <c r="H141" s="111">
        <v>465944.20289855072</v>
      </c>
      <c r="I141" s="111">
        <v>103438</v>
      </c>
      <c r="J141" s="63">
        <v>0</v>
      </c>
      <c r="K141" s="113">
        <v>1.65</v>
      </c>
      <c r="L141" s="111">
        <v>768807.93478260853</v>
      </c>
      <c r="M141" s="111">
        <v>107800.70708333333</v>
      </c>
      <c r="N141" s="111">
        <v>876608.64186594205</v>
      </c>
      <c r="O141" s="114">
        <f t="shared" si="6"/>
        <v>1752.0492508979521</v>
      </c>
      <c r="P141" s="114">
        <f t="shared" si="7"/>
        <v>2429.6520503245629</v>
      </c>
      <c r="Q141" s="114">
        <f t="shared" si="8"/>
        <v>72.111117748893548</v>
      </c>
      <c r="R141" s="115">
        <v>125440.08890585262</v>
      </c>
      <c r="S141" s="116">
        <v>250.71303578784668</v>
      </c>
      <c r="T141" s="117">
        <v>82.430004181802914</v>
      </c>
      <c r="U141" s="115">
        <v>43398</v>
      </c>
      <c r="V141" s="116">
        <v>86.738174550299803</v>
      </c>
      <c r="W141" s="118">
        <v>85.999987568465741</v>
      </c>
      <c r="X141" s="119">
        <v>0</v>
      </c>
      <c r="Y141" s="120">
        <v>0</v>
      </c>
      <c r="Z141" s="121">
        <v>43398</v>
      </c>
      <c r="AA141" s="122">
        <v>86.738174550299803</v>
      </c>
      <c r="AB141" s="123">
        <v>85.999987568465741</v>
      </c>
      <c r="AC141" s="115">
        <v>168838.08890585264</v>
      </c>
      <c r="AD141" s="116">
        <v>337.4512103381465</v>
      </c>
      <c r="AE141" s="118">
        <v>85.999987568465741</v>
      </c>
      <c r="AF141" s="124"/>
      <c r="AG141" s="125">
        <v>0</v>
      </c>
      <c r="AH141" s="124"/>
      <c r="AI141" s="115">
        <v>169399.14353144186</v>
      </c>
      <c r="AJ141" s="116">
        <v>72.111117748893506</v>
      </c>
      <c r="AK141" s="116">
        <v>0</v>
      </c>
      <c r="AL141" s="126">
        <v>0</v>
      </c>
      <c r="AM141" s="127">
        <v>169399.14353144186</v>
      </c>
      <c r="AN141" s="128"/>
      <c r="AO141" s="129">
        <v>3884.242303697642</v>
      </c>
      <c r="AP141" s="128"/>
      <c r="AQ141" s="129">
        <v>46594.420289855072</v>
      </c>
      <c r="AR141" s="128"/>
      <c r="AS141" s="230"/>
      <c r="AT141" s="194">
        <v>-233670.93223463371</v>
      </c>
      <c r="AU141" s="194">
        <v>-102274.14710308316</v>
      </c>
      <c r="AV141" s="194">
        <v>-2001.9638244693069</v>
      </c>
      <c r="AW141" s="194">
        <v>-51181.73</v>
      </c>
      <c r="AX141" s="195">
        <v>-89623.425178000005</v>
      </c>
    </row>
    <row r="142" spans="1:55">
      <c r="A142" s="57">
        <v>575</v>
      </c>
      <c r="B142" s="58">
        <v>1205</v>
      </c>
      <c r="C142" s="60"/>
      <c r="D142" s="59" t="s">
        <v>11</v>
      </c>
      <c r="E142" s="111">
        <v>417</v>
      </c>
      <c r="F142" s="111">
        <v>774961.33333333337</v>
      </c>
      <c r="G142" s="112">
        <v>1.74</v>
      </c>
      <c r="H142" s="111">
        <v>445380.07662835252</v>
      </c>
      <c r="I142" s="111">
        <v>95415.666666666672</v>
      </c>
      <c r="J142" s="63">
        <v>0</v>
      </c>
      <c r="K142" s="113">
        <v>1.65</v>
      </c>
      <c r="L142" s="111">
        <v>734877.1264367816</v>
      </c>
      <c r="M142" s="111">
        <v>77769.962500000009</v>
      </c>
      <c r="N142" s="111">
        <v>812647.08893678151</v>
      </c>
      <c r="O142" s="114">
        <f t="shared" si="6"/>
        <v>1948.7939782656631</v>
      </c>
      <c r="P142" s="114">
        <f t="shared" si="7"/>
        <v>2429.6520503245629</v>
      </c>
      <c r="Q142" s="114">
        <f t="shared" si="8"/>
        <v>80.208768082875693</v>
      </c>
      <c r="R142" s="115">
        <v>74191.59193796794</v>
      </c>
      <c r="S142" s="116">
        <v>177.91748666179362</v>
      </c>
      <c r="T142" s="117">
        <v>87.531523892211652</v>
      </c>
      <c r="U142" s="115">
        <v>0</v>
      </c>
      <c r="V142" s="116">
        <v>0</v>
      </c>
      <c r="W142" s="118">
        <v>87.531523892211652</v>
      </c>
      <c r="X142" s="119">
        <v>0</v>
      </c>
      <c r="Y142" s="120">
        <v>0</v>
      </c>
      <c r="Z142" s="121">
        <v>0</v>
      </c>
      <c r="AA142" s="122">
        <v>0</v>
      </c>
      <c r="AB142" s="123">
        <v>87.531523892211652</v>
      </c>
      <c r="AC142" s="115">
        <v>74191.59193796794</v>
      </c>
      <c r="AD142" s="116">
        <v>177.91748666179362</v>
      </c>
      <c r="AE142" s="118">
        <v>87.531523892211652</v>
      </c>
      <c r="AF142" s="124"/>
      <c r="AG142" s="125">
        <v>0</v>
      </c>
      <c r="AH142" s="124"/>
      <c r="AI142" s="115">
        <v>33224.340578758827</v>
      </c>
      <c r="AJ142" s="116">
        <v>80.208768082875636</v>
      </c>
      <c r="AK142" s="116">
        <v>0</v>
      </c>
      <c r="AL142" s="126">
        <v>0</v>
      </c>
      <c r="AM142" s="127">
        <v>33224.340578758827</v>
      </c>
      <c r="AN142" s="128"/>
      <c r="AO142" s="129">
        <v>5013.5378955375627</v>
      </c>
      <c r="AP142" s="128"/>
      <c r="AQ142" s="129">
        <v>44538.007662835247</v>
      </c>
      <c r="AR142" s="128"/>
      <c r="AS142" s="230"/>
      <c r="AT142" s="194">
        <v>-204339.85287463784</v>
      </c>
      <c r="AU142" s="194">
        <v>-89436.388052486946</v>
      </c>
      <c r="AV142" s="194">
        <v>-1750.6712942011932</v>
      </c>
      <c r="AW142" s="194">
        <v>-36641.89</v>
      </c>
      <c r="AX142" s="195">
        <v>-78373.622854000001</v>
      </c>
    </row>
    <row r="143" spans="1:55">
      <c r="A143" s="57">
        <v>576</v>
      </c>
      <c r="B143" s="58">
        <v>1206</v>
      </c>
      <c r="C143" s="60"/>
      <c r="D143" s="59" t="s">
        <v>12</v>
      </c>
      <c r="E143" s="111">
        <v>3960.6666666666665</v>
      </c>
      <c r="F143" s="111">
        <v>9262967.333333334</v>
      </c>
      <c r="G143" s="112">
        <v>1.79</v>
      </c>
      <c r="H143" s="111">
        <v>5174842.0856610797</v>
      </c>
      <c r="I143" s="111">
        <v>2276118.6666666665</v>
      </c>
      <c r="J143" s="63">
        <v>0</v>
      </c>
      <c r="K143" s="113">
        <v>1.65</v>
      </c>
      <c r="L143" s="111">
        <v>8538489.4413407799</v>
      </c>
      <c r="M143" s="111">
        <v>1842236.885</v>
      </c>
      <c r="N143" s="111">
        <v>10380726.326340782</v>
      </c>
      <c r="O143" s="114">
        <f t="shared" si="6"/>
        <v>2620.9542988572921</v>
      </c>
      <c r="P143" s="114">
        <f t="shared" si="7"/>
        <v>2429.6520503245629</v>
      </c>
      <c r="Q143" s="114">
        <f t="shared" si="8"/>
        <v>107.8736479368383</v>
      </c>
      <c r="R143" s="115">
        <v>-280343.2424381235</v>
      </c>
      <c r="S143" s="116">
        <v>-70.781831957109119</v>
      </c>
      <c r="T143" s="117">
        <v>104.96039820020809</v>
      </c>
      <c r="U143" s="115">
        <v>0</v>
      </c>
      <c r="V143" s="116">
        <v>0</v>
      </c>
      <c r="W143" s="118">
        <v>104.96039820020809</v>
      </c>
      <c r="X143" s="119">
        <v>0</v>
      </c>
      <c r="Y143" s="120">
        <v>0</v>
      </c>
      <c r="Z143" s="121">
        <v>0</v>
      </c>
      <c r="AA143" s="122">
        <v>0</v>
      </c>
      <c r="AB143" s="123">
        <v>104.96039820020809</v>
      </c>
      <c r="AC143" s="115">
        <v>-280343.2424381235</v>
      </c>
      <c r="AD143" s="116">
        <v>-70.781831957109119</v>
      </c>
      <c r="AE143" s="118">
        <v>104.96039820020809</v>
      </c>
      <c r="AF143" s="124"/>
      <c r="AG143" s="125">
        <v>0</v>
      </c>
      <c r="AH143" s="124"/>
      <c r="AI143" s="115">
        <v>1289264.8810882973</v>
      </c>
      <c r="AJ143" s="116">
        <v>107.87364793683821</v>
      </c>
      <c r="AK143" s="116">
        <v>0</v>
      </c>
      <c r="AL143" s="126">
        <v>0</v>
      </c>
      <c r="AM143" s="127">
        <v>1289264.8810882973</v>
      </c>
      <c r="AN143" s="128"/>
      <c r="AO143" s="129">
        <v>39281.665909544201</v>
      </c>
      <c r="AP143" s="128"/>
      <c r="AQ143" s="129">
        <v>517484.20856610802</v>
      </c>
      <c r="AR143" s="128"/>
      <c r="AS143" s="230"/>
      <c r="AT143" s="194">
        <v>-1940250.8996637263</v>
      </c>
      <c r="AU143" s="194">
        <v>-849217.76119693951</v>
      </c>
      <c r="AV143" s="194">
        <v>-16623.000877235732</v>
      </c>
      <c r="AW143" s="194">
        <v>-324270.03999999998</v>
      </c>
      <c r="AX143" s="195">
        <v>-744174.42370499996</v>
      </c>
    </row>
    <row r="144" spans="1:55">
      <c r="A144" s="57">
        <v>577</v>
      </c>
      <c r="B144" s="58">
        <v>1207</v>
      </c>
      <c r="C144" s="60"/>
      <c r="D144" s="59" t="s">
        <v>13</v>
      </c>
      <c r="E144" s="111">
        <v>428</v>
      </c>
      <c r="F144" s="111">
        <v>896540.33333333337</v>
      </c>
      <c r="G144" s="112">
        <v>1.88</v>
      </c>
      <c r="H144" s="111">
        <v>476883.1560283688</v>
      </c>
      <c r="I144" s="111">
        <v>85854.333333333328</v>
      </c>
      <c r="J144" s="63">
        <v>0</v>
      </c>
      <c r="K144" s="113">
        <v>1.65</v>
      </c>
      <c r="L144" s="111">
        <v>786857.20744680846</v>
      </c>
      <c r="M144" s="111">
        <v>70678.65416666666</v>
      </c>
      <c r="N144" s="111">
        <v>857535.86161347514</v>
      </c>
      <c r="O144" s="114">
        <f t="shared" si="6"/>
        <v>2003.5884617137269</v>
      </c>
      <c r="P144" s="114">
        <f t="shared" si="7"/>
        <v>2429.6520503245629</v>
      </c>
      <c r="Q144" s="114">
        <f t="shared" si="8"/>
        <v>82.464008023127391</v>
      </c>
      <c r="R144" s="115">
        <v>67471.429892412285</v>
      </c>
      <c r="S144" s="116">
        <v>157.64352778601003</v>
      </c>
      <c r="T144" s="117">
        <v>88.952325054570224</v>
      </c>
      <c r="U144" s="115">
        <v>0</v>
      </c>
      <c r="V144" s="116">
        <v>0</v>
      </c>
      <c r="W144" s="118">
        <v>88.952325054570224</v>
      </c>
      <c r="X144" s="119">
        <v>0</v>
      </c>
      <c r="Y144" s="120">
        <v>0</v>
      </c>
      <c r="Z144" s="121">
        <v>0</v>
      </c>
      <c r="AA144" s="122">
        <v>0</v>
      </c>
      <c r="AB144" s="123">
        <v>88.952325054570224</v>
      </c>
      <c r="AC144" s="115">
        <v>67471.429892412285</v>
      </c>
      <c r="AD144" s="116">
        <v>157.64352778601003</v>
      </c>
      <c r="AE144" s="118">
        <v>88.952325054570224</v>
      </c>
      <c r="AF144" s="124"/>
      <c r="AG144" s="125">
        <v>0</v>
      </c>
      <c r="AH144" s="124"/>
      <c r="AI144" s="115">
        <v>29179.32250769106</v>
      </c>
      <c r="AJ144" s="116">
        <v>82.464008023127334</v>
      </c>
      <c r="AK144" s="116">
        <v>0</v>
      </c>
      <c r="AL144" s="126">
        <v>0</v>
      </c>
      <c r="AM144" s="127">
        <v>29179.32250769106</v>
      </c>
      <c r="AN144" s="128"/>
      <c r="AO144" s="129">
        <v>2661.3086338276094</v>
      </c>
      <c r="AP144" s="128"/>
      <c r="AQ144" s="129">
        <v>47688.315602836876</v>
      </c>
      <c r="AR144" s="128"/>
      <c r="AS144" s="230"/>
      <c r="AT144" s="194">
        <v>-205317.55551997104</v>
      </c>
      <c r="AU144" s="194">
        <v>-89864.313354173486</v>
      </c>
      <c r="AV144" s="194">
        <v>-1759.0477118767969</v>
      </c>
      <c r="AW144" s="194">
        <v>-21161.81</v>
      </c>
      <c r="AX144" s="195">
        <v>-78748.616265000004</v>
      </c>
    </row>
    <row r="145" spans="1:50">
      <c r="A145" s="57">
        <v>578</v>
      </c>
      <c r="B145" s="58">
        <v>1208</v>
      </c>
      <c r="C145" s="60"/>
      <c r="D145" s="59" t="s">
        <v>14</v>
      </c>
      <c r="E145" s="111">
        <v>311</v>
      </c>
      <c r="F145" s="111">
        <v>446165.66666666669</v>
      </c>
      <c r="G145" s="112">
        <v>1.8999999999999997</v>
      </c>
      <c r="H145" s="111">
        <v>234824.03508771933</v>
      </c>
      <c r="I145" s="111">
        <v>51378.333333333336</v>
      </c>
      <c r="J145" s="63">
        <v>0</v>
      </c>
      <c r="K145" s="113">
        <v>1.65</v>
      </c>
      <c r="L145" s="111">
        <v>387459.65789473685</v>
      </c>
      <c r="M145" s="111">
        <v>41793.887499999997</v>
      </c>
      <c r="N145" s="111">
        <v>429253.54539473681</v>
      </c>
      <c r="O145" s="114">
        <f t="shared" si="6"/>
        <v>1380.2364803689286</v>
      </c>
      <c r="P145" s="114">
        <f t="shared" si="7"/>
        <v>2429.6520503245629</v>
      </c>
      <c r="Q145" s="114">
        <f t="shared" si="8"/>
        <v>56.807989447894435</v>
      </c>
      <c r="R145" s="115">
        <v>120756.24963479507</v>
      </c>
      <c r="S145" s="116">
        <v>388.28376088358544</v>
      </c>
      <c r="T145" s="117">
        <v>72.789033352173476</v>
      </c>
      <c r="U145" s="115">
        <v>99825</v>
      </c>
      <c r="V145" s="116">
        <v>320.98070739549837</v>
      </c>
      <c r="W145" s="118">
        <v>86.000007629441711</v>
      </c>
      <c r="X145" s="119">
        <v>0</v>
      </c>
      <c r="Y145" s="120">
        <v>0</v>
      </c>
      <c r="Z145" s="121">
        <v>99825</v>
      </c>
      <c r="AA145" s="122">
        <v>320.98070739549837</v>
      </c>
      <c r="AB145" s="123">
        <v>86.000007629441711</v>
      </c>
      <c r="AC145" s="115">
        <v>220581.24963479507</v>
      </c>
      <c r="AD145" s="116">
        <v>709.26446827908376</v>
      </c>
      <c r="AE145" s="118">
        <v>86.000007629441711</v>
      </c>
      <c r="AF145" s="124"/>
      <c r="AG145" s="125">
        <v>0</v>
      </c>
      <c r="AH145" s="124"/>
      <c r="AI145" s="115">
        <v>100756.8870923542</v>
      </c>
      <c r="AJ145" s="116">
        <v>56.807989447894393</v>
      </c>
      <c r="AK145" s="116">
        <v>0</v>
      </c>
      <c r="AL145" s="126">
        <v>0</v>
      </c>
      <c r="AM145" s="127">
        <v>100756.8870923542</v>
      </c>
      <c r="AN145" s="128"/>
      <c r="AO145" s="129">
        <v>2610.1084007943073</v>
      </c>
      <c r="AP145" s="128"/>
      <c r="AQ145" s="129">
        <v>23482.403508771928</v>
      </c>
      <c r="AR145" s="128"/>
      <c r="AS145" s="230"/>
      <c r="AT145" s="194">
        <v>-162298.63912531044</v>
      </c>
      <c r="AU145" s="194">
        <v>-71035.600079965705</v>
      </c>
      <c r="AV145" s="194">
        <v>-1390.4853341502301</v>
      </c>
      <c r="AW145" s="194">
        <v>-32493.85</v>
      </c>
      <c r="AX145" s="195">
        <v>-62248.906190000002</v>
      </c>
    </row>
    <row r="146" spans="1:50">
      <c r="A146" s="57">
        <v>579</v>
      </c>
      <c r="B146" s="58">
        <v>1209</v>
      </c>
      <c r="C146" s="60"/>
      <c r="D146" s="59" t="s">
        <v>15</v>
      </c>
      <c r="E146" s="111">
        <v>644.33333333333337</v>
      </c>
      <c r="F146" s="111">
        <v>661163.66666666663</v>
      </c>
      <c r="G146" s="112">
        <v>1.8500000000000003</v>
      </c>
      <c r="H146" s="111">
        <v>357385.76576576574</v>
      </c>
      <c r="I146" s="111">
        <v>126906.33333333333</v>
      </c>
      <c r="J146" s="63">
        <v>0</v>
      </c>
      <c r="K146" s="113">
        <v>1.65</v>
      </c>
      <c r="L146" s="111">
        <v>589686.51351351338</v>
      </c>
      <c r="M146" s="111">
        <v>105087.8725</v>
      </c>
      <c r="N146" s="111">
        <v>694774.38601351343</v>
      </c>
      <c r="O146" s="114">
        <f t="shared" si="6"/>
        <v>1078.2840962444595</v>
      </c>
      <c r="P146" s="114">
        <f t="shared" si="7"/>
        <v>2429.6520503245629</v>
      </c>
      <c r="Q146" s="114">
        <f t="shared" si="8"/>
        <v>44.38018588301226</v>
      </c>
      <c r="R146" s="115">
        <v>322170.62481254397</v>
      </c>
      <c r="S146" s="116">
        <v>500.00614300963883</v>
      </c>
      <c r="T146" s="117">
        <v>64.95951710629771</v>
      </c>
      <c r="U146" s="115">
        <v>329390</v>
      </c>
      <c r="V146" s="116">
        <v>511.21055354371441</v>
      </c>
      <c r="W146" s="118">
        <v>86.000001214934741</v>
      </c>
      <c r="X146" s="119">
        <v>0</v>
      </c>
      <c r="Y146" s="120">
        <v>0</v>
      </c>
      <c r="Z146" s="121">
        <v>329390</v>
      </c>
      <c r="AA146" s="122">
        <v>511.21055354371441</v>
      </c>
      <c r="AB146" s="123">
        <v>86.000001214934741</v>
      </c>
      <c r="AC146" s="115">
        <v>651560.62481254397</v>
      </c>
      <c r="AD146" s="116">
        <v>1011.2166965533532</v>
      </c>
      <c r="AE146" s="118">
        <v>86.000001214934741</v>
      </c>
      <c r="AF146" s="124"/>
      <c r="AG146" s="125">
        <v>0</v>
      </c>
      <c r="AH146" s="124"/>
      <c r="AI146" s="115">
        <v>584939.42150339892</v>
      </c>
      <c r="AJ146" s="116">
        <v>44.380185883012224</v>
      </c>
      <c r="AK146" s="116">
        <v>0</v>
      </c>
      <c r="AL146" s="126">
        <v>0</v>
      </c>
      <c r="AM146" s="127">
        <v>584939.42150339892</v>
      </c>
      <c r="AN146" s="128"/>
      <c r="AO146" s="129">
        <v>6043.5974288395291</v>
      </c>
      <c r="AP146" s="128"/>
      <c r="AQ146" s="129">
        <v>35738.576576576575</v>
      </c>
      <c r="AR146" s="128"/>
      <c r="AS146" s="230"/>
      <c r="AT146" s="194">
        <v>-319708.76502395491</v>
      </c>
      <c r="AU146" s="194">
        <v>-139931.57365149871</v>
      </c>
      <c r="AV146" s="194">
        <v>-2739.0885799224411</v>
      </c>
      <c r="AW146" s="194">
        <v>-48818.96</v>
      </c>
      <c r="AX146" s="195">
        <v>-122622.845327</v>
      </c>
    </row>
    <row r="147" spans="1:50">
      <c r="A147" s="57">
        <v>580</v>
      </c>
      <c r="B147" s="58">
        <v>1210</v>
      </c>
      <c r="C147" s="60"/>
      <c r="D147" s="59" t="s">
        <v>16</v>
      </c>
      <c r="E147" s="111">
        <v>540.66666666666663</v>
      </c>
      <c r="F147" s="111">
        <v>843683.66666666663</v>
      </c>
      <c r="G147" s="112">
        <v>1.74</v>
      </c>
      <c r="H147" s="111">
        <v>484875.67049808428</v>
      </c>
      <c r="I147" s="111">
        <v>141951.33333333334</v>
      </c>
      <c r="J147" s="63">
        <v>0</v>
      </c>
      <c r="K147" s="113">
        <v>1.65</v>
      </c>
      <c r="L147" s="111">
        <v>800044.85632183903</v>
      </c>
      <c r="M147" s="111">
        <v>117140.18333333333</v>
      </c>
      <c r="N147" s="111">
        <v>917185.03965517227</v>
      </c>
      <c r="O147" s="114">
        <f t="shared" si="6"/>
        <v>1696.3964975126491</v>
      </c>
      <c r="P147" s="114">
        <f t="shared" si="7"/>
        <v>2429.6520503245629</v>
      </c>
      <c r="Q147" s="114">
        <f t="shared" si="8"/>
        <v>69.820553000008275</v>
      </c>
      <c r="R147" s="115">
        <v>146685.3291548476</v>
      </c>
      <c r="S147" s="116">
        <v>271.30455454040862</v>
      </c>
      <c r="T147" s="117">
        <v>80.986948390005182</v>
      </c>
      <c r="U147" s="115">
        <v>65853</v>
      </c>
      <c r="V147" s="116">
        <v>121.7996300863132</v>
      </c>
      <c r="W147" s="118">
        <v>85.999996660437276</v>
      </c>
      <c r="X147" s="119">
        <v>51.599608841295932</v>
      </c>
      <c r="Y147" s="120">
        <v>-33979.890410258609</v>
      </c>
      <c r="Z147" s="121">
        <v>31873.109589741391</v>
      </c>
      <c r="AA147" s="122">
        <v>58.951497391630198</v>
      </c>
      <c r="AB147" s="123">
        <v>83.413283361868949</v>
      </c>
      <c r="AC147" s="115">
        <v>178558.43874458899</v>
      </c>
      <c r="AD147" s="116">
        <v>330.25605193203882</v>
      </c>
      <c r="AE147" s="118">
        <v>83.413283361868949</v>
      </c>
      <c r="AF147" s="124"/>
      <c r="AG147" s="125">
        <v>0</v>
      </c>
      <c r="AH147" s="124"/>
      <c r="AI147" s="115">
        <v>106920.69614789821</v>
      </c>
      <c r="AJ147" s="116">
        <v>69.820553000008232</v>
      </c>
      <c r="AK147" s="116">
        <v>0</v>
      </c>
      <c r="AL147" s="126">
        <v>0</v>
      </c>
      <c r="AM147" s="127">
        <v>106920.69614789821</v>
      </c>
      <c r="AN147" s="128"/>
      <c r="AO147" s="129">
        <v>4326.8948608804794</v>
      </c>
      <c r="AP147" s="128"/>
      <c r="AQ147" s="129">
        <v>48487.567049808422</v>
      </c>
      <c r="AR147" s="128"/>
      <c r="AS147" s="230"/>
      <c r="AT147" s="194">
        <v>-262513.16027196299</v>
      </c>
      <c r="AU147" s="194">
        <v>-114897.9435028361</v>
      </c>
      <c r="AV147" s="194">
        <v>-2249.0681458996191</v>
      </c>
      <c r="AW147" s="194">
        <v>-42588.22</v>
      </c>
      <c r="AX147" s="195">
        <v>-100685.730796</v>
      </c>
    </row>
    <row r="148" spans="1:50">
      <c r="A148" s="57">
        <v>581</v>
      </c>
      <c r="B148" s="58">
        <v>1211</v>
      </c>
      <c r="C148" s="60"/>
      <c r="D148" s="59" t="s">
        <v>17</v>
      </c>
      <c r="E148" s="111">
        <v>5586.666666666667</v>
      </c>
      <c r="F148" s="111">
        <v>17762762.666666668</v>
      </c>
      <c r="G148" s="112">
        <v>1.8099999999999998</v>
      </c>
      <c r="H148" s="111">
        <v>9813681.0313075501</v>
      </c>
      <c r="I148" s="111">
        <v>1895368.6666666667</v>
      </c>
      <c r="J148" s="63">
        <v>0</v>
      </c>
      <c r="K148" s="113">
        <v>1.65</v>
      </c>
      <c r="L148" s="111">
        <v>16192573.701657459</v>
      </c>
      <c r="M148" s="111">
        <v>1530640.4583333333</v>
      </c>
      <c r="N148" s="111">
        <v>17723214.159990791</v>
      </c>
      <c r="O148" s="114">
        <f t="shared" si="6"/>
        <v>3172.4130357978743</v>
      </c>
      <c r="P148" s="114">
        <f t="shared" si="7"/>
        <v>2429.6520503245629</v>
      </c>
      <c r="Q148" s="114">
        <f t="shared" si="8"/>
        <v>130.57067308769956</v>
      </c>
      <c r="R148" s="115">
        <v>-1535336.4743723625</v>
      </c>
      <c r="S148" s="116">
        <v>-274.82156462512455</v>
      </c>
      <c r="T148" s="117">
        <v>119.25952404525066</v>
      </c>
      <c r="U148" s="115">
        <v>0</v>
      </c>
      <c r="V148" s="116">
        <v>0</v>
      </c>
      <c r="W148" s="118">
        <v>119.25952404525066</v>
      </c>
      <c r="X148" s="119">
        <v>0</v>
      </c>
      <c r="Y148" s="120">
        <v>0</v>
      </c>
      <c r="Z148" s="121">
        <v>0</v>
      </c>
      <c r="AA148" s="122">
        <v>0</v>
      </c>
      <c r="AB148" s="123">
        <v>119.25952404525066</v>
      </c>
      <c r="AC148" s="115">
        <v>-1535336.4743723625</v>
      </c>
      <c r="AD148" s="116">
        <v>-274.82156462512455</v>
      </c>
      <c r="AE148" s="118">
        <v>119.25952404525066</v>
      </c>
      <c r="AF148" s="124"/>
      <c r="AG148" s="125">
        <v>0</v>
      </c>
      <c r="AH148" s="124"/>
      <c r="AI148" s="115">
        <v>0</v>
      </c>
      <c r="AJ148" s="116">
        <v>130.57067308769945</v>
      </c>
      <c r="AK148" s="116">
        <v>0</v>
      </c>
      <c r="AL148" s="126">
        <v>0</v>
      </c>
      <c r="AM148" s="127">
        <v>0</v>
      </c>
      <c r="AN148" s="128"/>
      <c r="AO148" s="129">
        <v>99625.524889125969</v>
      </c>
      <c r="AP148" s="128"/>
      <c r="AQ148" s="129">
        <v>981368.10313075501</v>
      </c>
      <c r="AR148" s="128"/>
      <c r="AS148" s="230"/>
      <c r="AT148" s="194">
        <v>-2770320.4455516092</v>
      </c>
      <c r="AU148" s="194">
        <v>-1212526.3423288122</v>
      </c>
      <c r="AV148" s="194">
        <v>-23734.579483823352</v>
      </c>
      <c r="AW148" s="194">
        <v>-699932.15</v>
      </c>
      <c r="AX148" s="195">
        <v>-1062543.8294619999</v>
      </c>
    </row>
    <row r="149" spans="1:50">
      <c r="A149" s="57">
        <v>582</v>
      </c>
      <c r="B149" s="58">
        <v>1212</v>
      </c>
      <c r="C149" s="60"/>
      <c r="D149" s="59" t="s">
        <v>18</v>
      </c>
      <c r="E149" s="111">
        <v>432.33333333333331</v>
      </c>
      <c r="F149" s="111">
        <v>777892.66666666663</v>
      </c>
      <c r="G149" s="112">
        <v>1.8</v>
      </c>
      <c r="H149" s="111">
        <v>432162.59259259258</v>
      </c>
      <c r="I149" s="111">
        <v>150846</v>
      </c>
      <c r="J149" s="63">
        <v>0</v>
      </c>
      <c r="K149" s="113">
        <v>1.65</v>
      </c>
      <c r="L149" s="111">
        <v>713068.27777777764</v>
      </c>
      <c r="M149" s="111">
        <v>122667.41250000002</v>
      </c>
      <c r="N149" s="111">
        <v>835735.69027777773</v>
      </c>
      <c r="O149" s="114">
        <f t="shared" si="6"/>
        <v>1933.0817816756617</v>
      </c>
      <c r="P149" s="114">
        <f t="shared" si="7"/>
        <v>2429.6520503245629</v>
      </c>
      <c r="Q149" s="114">
        <f t="shared" si="8"/>
        <v>79.562083032318668</v>
      </c>
      <c r="R149" s="115">
        <v>79433.035407307339</v>
      </c>
      <c r="S149" s="116">
        <v>183.73099940009408</v>
      </c>
      <c r="T149" s="117">
        <v>87.124112310360729</v>
      </c>
      <c r="U149" s="115">
        <v>0</v>
      </c>
      <c r="V149" s="116">
        <v>0</v>
      </c>
      <c r="W149" s="118">
        <v>87.124112310360729</v>
      </c>
      <c r="X149" s="119">
        <v>0</v>
      </c>
      <c r="Y149" s="120">
        <v>0</v>
      </c>
      <c r="Z149" s="121">
        <v>0</v>
      </c>
      <c r="AA149" s="122">
        <v>0</v>
      </c>
      <c r="AB149" s="123">
        <v>87.124112310360729</v>
      </c>
      <c r="AC149" s="115">
        <v>79433.035407307339</v>
      </c>
      <c r="AD149" s="116">
        <v>183.73099940009408</v>
      </c>
      <c r="AE149" s="118">
        <v>87.124112310360729</v>
      </c>
      <c r="AF149" s="124"/>
      <c r="AG149" s="125">
        <v>0</v>
      </c>
      <c r="AH149" s="124"/>
      <c r="AI149" s="115">
        <v>271874.66861796909</v>
      </c>
      <c r="AJ149" s="116">
        <v>79.562083032318611</v>
      </c>
      <c r="AK149" s="116">
        <v>0</v>
      </c>
      <c r="AL149" s="126">
        <v>0</v>
      </c>
      <c r="AM149" s="127">
        <v>271874.66861796909</v>
      </c>
      <c r="AN149" s="128"/>
      <c r="AO149" s="129">
        <v>4054.7783424412951</v>
      </c>
      <c r="AP149" s="128"/>
      <c r="AQ149" s="129">
        <v>43216.259259259263</v>
      </c>
      <c r="AR149" s="128"/>
      <c r="AS149" s="230"/>
      <c r="AT149" s="194">
        <v>-212650.32535997001</v>
      </c>
      <c r="AU149" s="194">
        <v>-93073.75311682254</v>
      </c>
      <c r="AV149" s="194">
        <v>-1821.8708444438255</v>
      </c>
      <c r="AW149" s="194">
        <v>-30276.85</v>
      </c>
      <c r="AX149" s="195">
        <v>-81561.066846000002</v>
      </c>
    </row>
    <row r="150" spans="1:50">
      <c r="A150" s="57">
        <v>584</v>
      </c>
      <c r="B150" s="58">
        <v>1214</v>
      </c>
      <c r="C150" s="60"/>
      <c r="D150" s="59" t="s">
        <v>19</v>
      </c>
      <c r="E150" s="111">
        <v>2710.3333333333335</v>
      </c>
      <c r="F150" s="111">
        <v>6508729</v>
      </c>
      <c r="G150" s="112">
        <v>1.99</v>
      </c>
      <c r="H150" s="111">
        <v>3270718.0904522613</v>
      </c>
      <c r="I150" s="111">
        <v>1550450</v>
      </c>
      <c r="J150" s="63">
        <v>0</v>
      </c>
      <c r="K150" s="113">
        <v>1.65</v>
      </c>
      <c r="L150" s="111">
        <v>5396684.8492462309</v>
      </c>
      <c r="M150" s="111">
        <v>1269763.6704166669</v>
      </c>
      <c r="N150" s="111">
        <v>6666448.519662898</v>
      </c>
      <c r="O150" s="114">
        <f t="shared" si="6"/>
        <v>2459.6415642588481</v>
      </c>
      <c r="P150" s="114">
        <f t="shared" si="7"/>
        <v>2429.6520503245629</v>
      </c>
      <c r="Q150" s="114">
        <f t="shared" si="8"/>
        <v>101.23431311616324</v>
      </c>
      <c r="R150" s="115">
        <v>-30074.184328624484</v>
      </c>
      <c r="S150" s="116">
        <v>-11.096120155684842</v>
      </c>
      <c r="T150" s="117">
        <v>100.7776172631828</v>
      </c>
      <c r="U150" s="115">
        <v>0</v>
      </c>
      <c r="V150" s="116">
        <v>0</v>
      </c>
      <c r="W150" s="118">
        <v>100.7776172631828</v>
      </c>
      <c r="X150" s="119">
        <v>0</v>
      </c>
      <c r="Y150" s="120">
        <v>0</v>
      </c>
      <c r="Z150" s="121">
        <v>0</v>
      </c>
      <c r="AA150" s="122">
        <v>0</v>
      </c>
      <c r="AB150" s="123">
        <v>100.7776172631828</v>
      </c>
      <c r="AC150" s="115">
        <v>-30074.184328624484</v>
      </c>
      <c r="AD150" s="116">
        <v>-11.096120155684842</v>
      </c>
      <c r="AE150" s="118">
        <v>100.7776172631828</v>
      </c>
      <c r="AF150" s="124"/>
      <c r="AG150" s="125">
        <v>0</v>
      </c>
      <c r="AH150" s="124"/>
      <c r="AI150" s="115">
        <v>1117970.0602381295</v>
      </c>
      <c r="AJ150" s="116">
        <v>101.23431311616316</v>
      </c>
      <c r="AK150" s="116">
        <v>0</v>
      </c>
      <c r="AL150" s="126">
        <v>0</v>
      </c>
      <c r="AM150" s="127">
        <v>1117970.0602381295</v>
      </c>
      <c r="AN150" s="128"/>
      <c r="AO150" s="129">
        <v>35129.890998817449</v>
      </c>
      <c r="AP150" s="128"/>
      <c r="AQ150" s="129">
        <v>327071.80904522614</v>
      </c>
      <c r="AR150" s="128"/>
      <c r="AS150" s="230"/>
      <c r="AT150" s="194">
        <v>-1330653.3002984789</v>
      </c>
      <c r="AU150" s="194">
        <v>-582406.33559538156</v>
      </c>
      <c r="AV150" s="194">
        <v>-11400.304456496766</v>
      </c>
      <c r="AW150" s="194">
        <v>-376320.27</v>
      </c>
      <c r="AX150" s="195">
        <v>-510366.03207999998</v>
      </c>
    </row>
    <row r="151" spans="1:50">
      <c r="A151" s="57">
        <v>585</v>
      </c>
      <c r="B151" s="58">
        <v>1215</v>
      </c>
      <c r="C151" s="60"/>
      <c r="D151" s="59" t="s">
        <v>20</v>
      </c>
      <c r="E151" s="111">
        <v>954.33333333333337</v>
      </c>
      <c r="F151" s="111">
        <v>1947882.3333333333</v>
      </c>
      <c r="G151" s="112">
        <v>1.8999999999999997</v>
      </c>
      <c r="H151" s="111">
        <v>1025201.2280701754</v>
      </c>
      <c r="I151" s="111">
        <v>296609</v>
      </c>
      <c r="J151" s="63">
        <v>0</v>
      </c>
      <c r="K151" s="113">
        <v>1.65</v>
      </c>
      <c r="L151" s="111">
        <v>1691582.0263157897</v>
      </c>
      <c r="M151" s="111">
        <v>244935.67666666667</v>
      </c>
      <c r="N151" s="111">
        <v>1936517.7029824562</v>
      </c>
      <c r="O151" s="114">
        <f t="shared" si="6"/>
        <v>2029.1837614206665</v>
      </c>
      <c r="P151" s="114">
        <f t="shared" si="7"/>
        <v>2429.6520503245629</v>
      </c>
      <c r="Q151" s="114">
        <f t="shared" si="8"/>
        <v>83.5174633812113</v>
      </c>
      <c r="R151" s="115">
        <v>141406.6877062628</v>
      </c>
      <c r="S151" s="116">
        <v>148.17326689444232</v>
      </c>
      <c r="T151" s="117">
        <v>89.61600193016308</v>
      </c>
      <c r="U151" s="115">
        <v>0</v>
      </c>
      <c r="V151" s="116">
        <v>0</v>
      </c>
      <c r="W151" s="118">
        <v>89.61600193016308</v>
      </c>
      <c r="X151" s="119">
        <v>0</v>
      </c>
      <c r="Y151" s="120">
        <v>0</v>
      </c>
      <c r="Z151" s="121">
        <v>0</v>
      </c>
      <c r="AA151" s="122">
        <v>0</v>
      </c>
      <c r="AB151" s="123">
        <v>89.61600193016308</v>
      </c>
      <c r="AC151" s="115">
        <v>141406.6877062628</v>
      </c>
      <c r="AD151" s="116">
        <v>148.17326689444232</v>
      </c>
      <c r="AE151" s="118">
        <v>89.61600193016308</v>
      </c>
      <c r="AF151" s="124"/>
      <c r="AG151" s="125">
        <v>0</v>
      </c>
      <c r="AH151" s="124"/>
      <c r="AI151" s="115">
        <v>38872.664997187327</v>
      </c>
      <c r="AJ151" s="116">
        <v>83.517463381211243</v>
      </c>
      <c r="AK151" s="116">
        <v>0</v>
      </c>
      <c r="AL151" s="126">
        <v>0</v>
      </c>
      <c r="AM151" s="127">
        <v>38872.664997187327</v>
      </c>
      <c r="AN151" s="128"/>
      <c r="AO151" s="129">
        <v>6693.2546424855309</v>
      </c>
      <c r="AP151" s="128"/>
      <c r="AQ151" s="129">
        <v>102520.12280701754</v>
      </c>
      <c r="AR151" s="128"/>
      <c r="AS151" s="230"/>
      <c r="AT151" s="194">
        <v>-470274.97240526695</v>
      </c>
      <c r="AU151" s="194">
        <v>-205832.07011122594</v>
      </c>
      <c r="AV151" s="194">
        <v>-4029.0569019654254</v>
      </c>
      <c r="AW151" s="194">
        <v>-63320.94</v>
      </c>
      <c r="AX151" s="195">
        <v>-180371.83058800001</v>
      </c>
    </row>
    <row r="152" spans="1:50">
      <c r="A152" s="57">
        <v>586</v>
      </c>
      <c r="B152" s="58">
        <v>1216</v>
      </c>
      <c r="C152" s="60"/>
      <c r="D152" s="59" t="s">
        <v>21</v>
      </c>
      <c r="E152" s="111">
        <v>236</v>
      </c>
      <c r="F152" s="111">
        <v>420177.66666666669</v>
      </c>
      <c r="G152" s="112">
        <v>1.7</v>
      </c>
      <c r="H152" s="111">
        <v>247163.33333333334</v>
      </c>
      <c r="I152" s="111">
        <v>47422</v>
      </c>
      <c r="J152" s="63">
        <v>0</v>
      </c>
      <c r="K152" s="113">
        <v>1.65</v>
      </c>
      <c r="L152" s="111">
        <v>407819.5</v>
      </c>
      <c r="M152" s="111">
        <v>36789.462500000001</v>
      </c>
      <c r="N152" s="111">
        <v>444608.96249999997</v>
      </c>
      <c r="O152" s="114">
        <f t="shared" si="6"/>
        <v>1883.9362817796609</v>
      </c>
      <c r="P152" s="114">
        <f t="shared" si="7"/>
        <v>2429.6520503245629</v>
      </c>
      <c r="Q152" s="114">
        <f t="shared" si="8"/>
        <v>77.53934484273158</v>
      </c>
      <c r="R152" s="115">
        <v>47651.900909340984</v>
      </c>
      <c r="S152" s="116">
        <v>201.91483436161434</v>
      </c>
      <c r="T152" s="117">
        <v>85.849787250920855</v>
      </c>
      <c r="U152" s="115">
        <v>861</v>
      </c>
      <c r="V152" s="116">
        <v>3.6483050847457625</v>
      </c>
      <c r="W152" s="118">
        <v>85.999944763567939</v>
      </c>
      <c r="X152" s="119">
        <v>0</v>
      </c>
      <c r="Y152" s="120">
        <v>0</v>
      </c>
      <c r="Z152" s="121">
        <v>861</v>
      </c>
      <c r="AA152" s="122">
        <v>3.6483050847457625</v>
      </c>
      <c r="AB152" s="123">
        <v>85.999944763567939</v>
      </c>
      <c r="AC152" s="115">
        <v>48512.900909340984</v>
      </c>
      <c r="AD152" s="116">
        <v>205.56313944636011</v>
      </c>
      <c r="AE152" s="118">
        <v>85.999944763567939</v>
      </c>
      <c r="AF152" s="124"/>
      <c r="AG152" s="125">
        <v>0</v>
      </c>
      <c r="AH152" s="124"/>
      <c r="AI152" s="115">
        <v>157013.46667314554</v>
      </c>
      <c r="AJ152" s="116">
        <v>77.539344842731523</v>
      </c>
      <c r="AK152" s="116">
        <v>0</v>
      </c>
      <c r="AL152" s="126">
        <v>0</v>
      </c>
      <c r="AM152" s="127">
        <v>157013.46667314554</v>
      </c>
      <c r="AN152" s="128"/>
      <c r="AO152" s="129">
        <v>2187.4596013594137</v>
      </c>
      <c r="AP152" s="128"/>
      <c r="AQ152" s="129">
        <v>24716.333333333332</v>
      </c>
      <c r="AR152" s="128"/>
      <c r="AS152" s="230"/>
      <c r="AT152" s="194">
        <v>-113902.35818131725</v>
      </c>
      <c r="AU152" s="194">
        <v>-49853.297646481959</v>
      </c>
      <c r="AV152" s="194">
        <v>-975.85265920784218</v>
      </c>
      <c r="AW152" s="194">
        <v>-25134.36</v>
      </c>
      <c r="AX152" s="195">
        <v>-43686.732357000001</v>
      </c>
    </row>
    <row r="153" spans="1:50">
      <c r="A153" s="57">
        <v>587</v>
      </c>
      <c r="B153" s="58">
        <v>1217</v>
      </c>
      <c r="C153" s="60"/>
      <c r="D153" s="59" t="s">
        <v>22</v>
      </c>
      <c r="E153" s="111">
        <v>3780</v>
      </c>
      <c r="F153" s="111">
        <v>6930224.666666667</v>
      </c>
      <c r="G153" s="112">
        <v>1.93</v>
      </c>
      <c r="H153" s="111">
        <v>3590789.9827288426</v>
      </c>
      <c r="I153" s="111">
        <v>839190.66666666663</v>
      </c>
      <c r="J153" s="63">
        <v>0</v>
      </c>
      <c r="K153" s="113">
        <v>1.65</v>
      </c>
      <c r="L153" s="111">
        <v>5924803.4715025909</v>
      </c>
      <c r="M153" s="111">
        <v>668707.77500000002</v>
      </c>
      <c r="N153" s="111">
        <v>6593511.2465025904</v>
      </c>
      <c r="O153" s="114">
        <f t="shared" si="6"/>
        <v>1744.3151445774049</v>
      </c>
      <c r="P153" s="114">
        <f t="shared" si="7"/>
        <v>2429.6520503245629</v>
      </c>
      <c r="Q153" s="114">
        <f t="shared" si="8"/>
        <v>71.7927961884251</v>
      </c>
      <c r="R153" s="115">
        <v>958512.19637797738</v>
      </c>
      <c r="S153" s="116">
        <v>253.57465512644904</v>
      </c>
      <c r="T153" s="117">
        <v>82.229461598707772</v>
      </c>
      <c r="U153" s="115">
        <v>346289</v>
      </c>
      <c r="V153" s="116">
        <v>91.610846560846568</v>
      </c>
      <c r="W153" s="118">
        <v>85.999995183901945</v>
      </c>
      <c r="X153" s="119">
        <v>0</v>
      </c>
      <c r="Y153" s="120">
        <v>0</v>
      </c>
      <c r="Z153" s="121">
        <v>346289</v>
      </c>
      <c r="AA153" s="122">
        <v>91.610846560846568</v>
      </c>
      <c r="AB153" s="123">
        <v>85.999995183901945</v>
      </c>
      <c r="AC153" s="115">
        <v>1304801.1963779773</v>
      </c>
      <c r="AD153" s="116">
        <v>345.18550168729564</v>
      </c>
      <c r="AE153" s="118">
        <v>85.999995183901945</v>
      </c>
      <c r="AF153" s="124"/>
      <c r="AG153" s="125">
        <v>0</v>
      </c>
      <c r="AH153" s="124"/>
      <c r="AI153" s="115">
        <v>0</v>
      </c>
      <c r="AJ153" s="116">
        <v>71.792796188425044</v>
      </c>
      <c r="AK153" s="116">
        <v>0</v>
      </c>
      <c r="AL153" s="126">
        <v>0</v>
      </c>
      <c r="AM153" s="127">
        <v>0</v>
      </c>
      <c r="AN153" s="128"/>
      <c r="AO153" s="129">
        <v>40963.147634640038</v>
      </c>
      <c r="AP153" s="128"/>
      <c r="AQ153" s="129">
        <v>359078.99827288435</v>
      </c>
      <c r="AR153" s="128"/>
      <c r="AS153" s="230"/>
      <c r="AT153" s="194">
        <v>-1863501.2420050704</v>
      </c>
      <c r="AU153" s="194">
        <v>-815625.62501454609</v>
      </c>
      <c r="AV153" s="194">
        <v>-15965.452089700833</v>
      </c>
      <c r="AW153" s="194">
        <v>-336825.31</v>
      </c>
      <c r="AX153" s="195">
        <v>-714737.44095800002</v>
      </c>
    </row>
    <row r="154" spans="1:50">
      <c r="A154" s="57">
        <v>588</v>
      </c>
      <c r="B154" s="58">
        <v>1218</v>
      </c>
      <c r="C154" s="60"/>
      <c r="D154" s="59" t="s">
        <v>23</v>
      </c>
      <c r="E154" s="111">
        <v>347</v>
      </c>
      <c r="F154" s="111">
        <v>620399.33333333337</v>
      </c>
      <c r="G154" s="112">
        <v>1.9733333333333334</v>
      </c>
      <c r="H154" s="111">
        <v>314233.03854187723</v>
      </c>
      <c r="I154" s="111">
        <v>105452.66666666667</v>
      </c>
      <c r="J154" s="63">
        <v>0</v>
      </c>
      <c r="K154" s="113">
        <v>1.65</v>
      </c>
      <c r="L154" s="111">
        <v>518484.5135940974</v>
      </c>
      <c r="M154" s="111">
        <v>85177.349999999991</v>
      </c>
      <c r="N154" s="111">
        <v>603661.86359409743</v>
      </c>
      <c r="O154" s="114">
        <f t="shared" si="6"/>
        <v>1739.6595492625286</v>
      </c>
      <c r="P154" s="114">
        <f t="shared" si="7"/>
        <v>2429.6520503245629</v>
      </c>
      <c r="Q154" s="114">
        <f t="shared" si="8"/>
        <v>71.601180466566717</v>
      </c>
      <c r="R154" s="115">
        <v>88588.137211354828</v>
      </c>
      <c r="S154" s="116">
        <v>255.29722539295341</v>
      </c>
      <c r="T154" s="117">
        <v>82.108743693936987</v>
      </c>
      <c r="U154" s="115">
        <v>32807</v>
      </c>
      <c r="V154" s="116">
        <v>94.544668587896254</v>
      </c>
      <c r="W154" s="118">
        <v>86.00002798607531</v>
      </c>
      <c r="X154" s="119">
        <v>0</v>
      </c>
      <c r="Y154" s="120">
        <v>0</v>
      </c>
      <c r="Z154" s="121">
        <v>32807</v>
      </c>
      <c r="AA154" s="122">
        <v>94.544668587896254</v>
      </c>
      <c r="AB154" s="123">
        <v>86.00002798607531</v>
      </c>
      <c r="AC154" s="115">
        <v>121395.13721135483</v>
      </c>
      <c r="AD154" s="116">
        <v>349.84189398084965</v>
      </c>
      <c r="AE154" s="118">
        <v>86.00002798607531</v>
      </c>
      <c r="AF154" s="124"/>
      <c r="AG154" s="125">
        <v>0</v>
      </c>
      <c r="AH154" s="124"/>
      <c r="AI154" s="115">
        <v>14116.204063917037</v>
      </c>
      <c r="AJ154" s="116">
        <v>71.60118046656666</v>
      </c>
      <c r="AK154" s="116">
        <v>0</v>
      </c>
      <c r="AL154" s="126">
        <v>0</v>
      </c>
      <c r="AM154" s="127">
        <v>14116.204063917037</v>
      </c>
      <c r="AN154" s="128"/>
      <c r="AO154" s="129">
        <v>3040.8224157609739</v>
      </c>
      <c r="AP154" s="128"/>
      <c r="AQ154" s="129">
        <v>31423.303854187729</v>
      </c>
      <c r="AR154" s="128"/>
      <c r="AS154" s="230"/>
      <c r="AT154" s="194">
        <v>-173542.21954664218</v>
      </c>
      <c r="AU154" s="194">
        <v>-75956.74104936092</v>
      </c>
      <c r="AV154" s="194">
        <v>-1486.8141374196737</v>
      </c>
      <c r="AW154" s="194">
        <v>-29620.19</v>
      </c>
      <c r="AX154" s="195">
        <v>-66561.330415000004</v>
      </c>
    </row>
    <row r="155" spans="1:50">
      <c r="A155" s="57">
        <v>589</v>
      </c>
      <c r="B155" s="58">
        <v>1219</v>
      </c>
      <c r="C155" s="60"/>
      <c r="D155" s="59" t="s">
        <v>24</v>
      </c>
      <c r="E155" s="111">
        <v>463</v>
      </c>
      <c r="F155" s="111">
        <v>863584.33333333337</v>
      </c>
      <c r="G155" s="112">
        <v>1.9733333333333334</v>
      </c>
      <c r="H155" s="111">
        <v>437922.01671046432</v>
      </c>
      <c r="I155" s="111">
        <v>140302.33333333334</v>
      </c>
      <c r="J155" s="63">
        <v>0</v>
      </c>
      <c r="K155" s="113">
        <v>1.65</v>
      </c>
      <c r="L155" s="111">
        <v>722571.32757226599</v>
      </c>
      <c r="M155" s="111">
        <v>114427.3875</v>
      </c>
      <c r="N155" s="111">
        <v>836998.71507226594</v>
      </c>
      <c r="O155" s="114">
        <f t="shared" si="6"/>
        <v>1807.7726027478745</v>
      </c>
      <c r="P155" s="114">
        <f t="shared" si="7"/>
        <v>2429.6520503245629</v>
      </c>
      <c r="Q155" s="114">
        <f t="shared" si="8"/>
        <v>74.404588200453844</v>
      </c>
      <c r="R155" s="115">
        <v>106534.1681643628</v>
      </c>
      <c r="S155" s="116">
        <v>230.09539560337538</v>
      </c>
      <c r="T155" s="117">
        <v>83.874890566285885</v>
      </c>
      <c r="U155" s="115">
        <v>23906</v>
      </c>
      <c r="V155" s="116">
        <v>51.632829373650111</v>
      </c>
      <c r="W155" s="118">
        <v>86.000002652469277</v>
      </c>
      <c r="X155" s="119">
        <v>0</v>
      </c>
      <c r="Y155" s="120">
        <v>0</v>
      </c>
      <c r="Z155" s="121">
        <v>23906</v>
      </c>
      <c r="AA155" s="122">
        <v>51.632829373650111</v>
      </c>
      <c r="AB155" s="123">
        <v>86.000002652469277</v>
      </c>
      <c r="AC155" s="115">
        <v>130440.1681643628</v>
      </c>
      <c r="AD155" s="116">
        <v>281.72822497702549</v>
      </c>
      <c r="AE155" s="118">
        <v>86.000002652469277</v>
      </c>
      <c r="AF155" s="124"/>
      <c r="AG155" s="125">
        <v>0</v>
      </c>
      <c r="AH155" s="124"/>
      <c r="AI155" s="115">
        <v>119753.46282417669</v>
      </c>
      <c r="AJ155" s="116">
        <v>74.404588200453787</v>
      </c>
      <c r="AK155" s="116">
        <v>0</v>
      </c>
      <c r="AL155" s="126">
        <v>0</v>
      </c>
      <c r="AM155" s="127">
        <v>119753.46282417669</v>
      </c>
      <c r="AN155" s="128"/>
      <c r="AO155" s="129">
        <v>3564.8239501199578</v>
      </c>
      <c r="AP155" s="128"/>
      <c r="AQ155" s="129">
        <v>43792.20167104643</v>
      </c>
      <c r="AR155" s="128"/>
      <c r="AS155" s="230"/>
      <c r="AT155" s="194">
        <v>-226338.16239463474</v>
      </c>
      <c r="AU155" s="194">
        <v>-99064.707340434106</v>
      </c>
      <c r="AV155" s="194">
        <v>-1939.1406919022786</v>
      </c>
      <c r="AW155" s="194">
        <v>-42248.6</v>
      </c>
      <c r="AX155" s="195">
        <v>-86810.974596999993</v>
      </c>
    </row>
    <row r="156" spans="1:50">
      <c r="A156" s="57">
        <v>590</v>
      </c>
      <c r="B156" s="58">
        <v>1220</v>
      </c>
      <c r="C156" s="60"/>
      <c r="D156" s="59" t="s">
        <v>25</v>
      </c>
      <c r="E156" s="111">
        <v>2609.6666666666665</v>
      </c>
      <c r="F156" s="111">
        <v>4607398.666666667</v>
      </c>
      <c r="G156" s="112">
        <v>1.8</v>
      </c>
      <c r="H156" s="111">
        <v>2559665.9259259258</v>
      </c>
      <c r="I156" s="111">
        <v>575702</v>
      </c>
      <c r="J156" s="63">
        <v>0</v>
      </c>
      <c r="K156" s="113">
        <v>1.65</v>
      </c>
      <c r="L156" s="111">
        <v>4223448.7777777771</v>
      </c>
      <c r="M156" s="111">
        <v>471901.52083333331</v>
      </c>
      <c r="N156" s="111">
        <v>4695350.298611111</v>
      </c>
      <c r="O156" s="114">
        <f t="shared" si="6"/>
        <v>1799.2145734874612</v>
      </c>
      <c r="P156" s="114">
        <f t="shared" si="7"/>
        <v>2429.6520503245629</v>
      </c>
      <c r="Q156" s="114">
        <f t="shared" si="8"/>
        <v>74.052355490454488</v>
      </c>
      <c r="R156" s="115">
        <v>608735.71742611402</v>
      </c>
      <c r="S156" s="116">
        <v>233.2618664297282</v>
      </c>
      <c r="T156" s="117">
        <v>83.652983958986283</v>
      </c>
      <c r="U156" s="115">
        <v>148814</v>
      </c>
      <c r="V156" s="116">
        <v>57.024141014178056</v>
      </c>
      <c r="W156" s="118">
        <v>85.999992494902386</v>
      </c>
      <c r="X156" s="119">
        <v>0</v>
      </c>
      <c r="Y156" s="120">
        <v>0</v>
      </c>
      <c r="Z156" s="121">
        <v>148814</v>
      </c>
      <c r="AA156" s="122">
        <v>57.024141014178056</v>
      </c>
      <c r="AB156" s="123">
        <v>85.999992494902386</v>
      </c>
      <c r="AC156" s="115">
        <v>757549.71742611402</v>
      </c>
      <c r="AD156" s="116">
        <v>290.28600744390627</v>
      </c>
      <c r="AE156" s="118">
        <v>85.999992494902386</v>
      </c>
      <c r="AF156" s="124"/>
      <c r="AG156" s="125">
        <v>0</v>
      </c>
      <c r="AH156" s="124"/>
      <c r="AI156" s="115">
        <v>0</v>
      </c>
      <c r="AJ156" s="116">
        <v>74.052355490454431</v>
      </c>
      <c r="AK156" s="116">
        <v>0</v>
      </c>
      <c r="AL156" s="126">
        <v>0</v>
      </c>
      <c r="AM156" s="127">
        <v>0</v>
      </c>
      <c r="AN156" s="128"/>
      <c r="AO156" s="129">
        <v>23364.48126957523</v>
      </c>
      <c r="AP156" s="128"/>
      <c r="AQ156" s="129">
        <v>255966.59259259258</v>
      </c>
      <c r="AR156" s="128"/>
      <c r="AS156" s="230"/>
      <c r="AT156" s="194">
        <v>-1269546.8849651541</v>
      </c>
      <c r="AU156" s="194">
        <v>-555661.00423997268</v>
      </c>
      <c r="AV156" s="194">
        <v>-10876.778351771529</v>
      </c>
      <c r="AW156" s="194">
        <v>-200739.86</v>
      </c>
      <c r="AX156" s="195">
        <v>-486928.943906</v>
      </c>
    </row>
    <row r="157" spans="1:50">
      <c r="A157" s="57">
        <v>591</v>
      </c>
      <c r="B157" s="58">
        <v>1221</v>
      </c>
      <c r="C157" s="60"/>
      <c r="D157" s="59" t="s">
        <v>26</v>
      </c>
      <c r="E157" s="111">
        <v>99</v>
      </c>
      <c r="F157" s="111">
        <v>108009.33333333333</v>
      </c>
      <c r="G157" s="112">
        <v>1.6900000000000002</v>
      </c>
      <c r="H157" s="111">
        <v>63910.84812623274</v>
      </c>
      <c r="I157" s="111">
        <v>22970.666666666668</v>
      </c>
      <c r="J157" s="63">
        <v>0</v>
      </c>
      <c r="K157" s="113">
        <v>1.65</v>
      </c>
      <c r="L157" s="111">
        <v>105452.89940828401</v>
      </c>
      <c r="M157" s="111">
        <v>18952.970833333333</v>
      </c>
      <c r="N157" s="111">
        <v>124405.87024161736</v>
      </c>
      <c r="O157" s="114">
        <f t="shared" si="6"/>
        <v>1256.624951935529</v>
      </c>
      <c r="P157" s="114">
        <f t="shared" si="7"/>
        <v>2429.6520503245629</v>
      </c>
      <c r="Q157" s="114">
        <f t="shared" si="8"/>
        <v>51.720366781229593</v>
      </c>
      <c r="R157" s="115">
        <v>42967.982613990374</v>
      </c>
      <c r="S157" s="116">
        <v>434.02002640394318</v>
      </c>
      <c r="T157" s="117">
        <v>69.583831072174618</v>
      </c>
      <c r="U157" s="115">
        <v>39487</v>
      </c>
      <c r="V157" s="116">
        <v>398.85858585858585</v>
      </c>
      <c r="W157" s="118">
        <v>86.000115280660538</v>
      </c>
      <c r="X157" s="119">
        <v>0</v>
      </c>
      <c r="Y157" s="120">
        <v>0</v>
      </c>
      <c r="Z157" s="121">
        <v>39487</v>
      </c>
      <c r="AA157" s="122">
        <v>398.85858585858585</v>
      </c>
      <c r="AB157" s="123">
        <v>86.000115280660538</v>
      </c>
      <c r="AC157" s="115">
        <v>82454.982613990374</v>
      </c>
      <c r="AD157" s="116">
        <v>832.87861226252903</v>
      </c>
      <c r="AE157" s="118">
        <v>86.000115280660538</v>
      </c>
      <c r="AF157" s="124"/>
      <c r="AG157" s="125">
        <v>0</v>
      </c>
      <c r="AH157" s="124"/>
      <c r="AI157" s="115">
        <v>118800.00000000001</v>
      </c>
      <c r="AJ157" s="116">
        <v>51.720366781229558</v>
      </c>
      <c r="AK157" s="116">
        <v>0</v>
      </c>
      <c r="AL157" s="126">
        <v>0</v>
      </c>
      <c r="AM157" s="127">
        <v>118800.00000000001</v>
      </c>
      <c r="AN157" s="128"/>
      <c r="AO157" s="129">
        <v>888.82551554975873</v>
      </c>
      <c r="AP157" s="128"/>
      <c r="AQ157" s="129">
        <v>6391.084812623274</v>
      </c>
      <c r="AR157" s="128"/>
      <c r="AS157" s="230"/>
      <c r="AT157" s="194">
        <v>-47418.578298659981</v>
      </c>
      <c r="AU157" s="194">
        <v>-20754.37713179721</v>
      </c>
      <c r="AV157" s="194">
        <v>-406.25625726678408</v>
      </c>
      <c r="AW157" s="194">
        <v>-4769.71</v>
      </c>
      <c r="AX157" s="195">
        <v>-18187.180423000002</v>
      </c>
    </row>
    <row r="158" spans="1:50">
      <c r="A158" s="57">
        <v>592</v>
      </c>
      <c r="B158" s="58">
        <v>1222</v>
      </c>
      <c r="C158" s="60"/>
      <c r="D158" s="59" t="s">
        <v>27</v>
      </c>
      <c r="E158" s="111">
        <v>585.66666666666663</v>
      </c>
      <c r="F158" s="111">
        <v>929219.33333333337</v>
      </c>
      <c r="G158" s="112">
        <v>1.7</v>
      </c>
      <c r="H158" s="111">
        <v>546599.60784313723</v>
      </c>
      <c r="I158" s="111">
        <v>143544.33333333334</v>
      </c>
      <c r="J158" s="63">
        <v>0</v>
      </c>
      <c r="K158" s="113">
        <v>1.65</v>
      </c>
      <c r="L158" s="111">
        <v>901889.35294117639</v>
      </c>
      <c r="M158" s="111">
        <v>125130.47500000002</v>
      </c>
      <c r="N158" s="111">
        <v>1027019.8279411765</v>
      </c>
      <c r="O158" s="114">
        <f t="shared" si="6"/>
        <v>1753.5910551073021</v>
      </c>
      <c r="P158" s="114">
        <f t="shared" si="7"/>
        <v>2429.6520503245629</v>
      </c>
      <c r="Q158" s="114">
        <f t="shared" si="8"/>
        <v>72.174575568260906</v>
      </c>
      <c r="R158" s="115">
        <v>146500.16412693009</v>
      </c>
      <c r="S158" s="116">
        <v>250.14256823038718</v>
      </c>
      <c r="T158" s="117">
        <v>82.469982608004329</v>
      </c>
      <c r="U158" s="115">
        <v>50231</v>
      </c>
      <c r="V158" s="116">
        <v>85.767216846898123</v>
      </c>
      <c r="W158" s="118">
        <v>86.00000316528704</v>
      </c>
      <c r="X158" s="119">
        <v>0</v>
      </c>
      <c r="Y158" s="120">
        <v>0</v>
      </c>
      <c r="Z158" s="121">
        <v>50231</v>
      </c>
      <c r="AA158" s="122">
        <v>85.767216846898123</v>
      </c>
      <c r="AB158" s="123">
        <v>86.00000316528704</v>
      </c>
      <c r="AC158" s="115">
        <v>196731.16412693009</v>
      </c>
      <c r="AD158" s="116">
        <v>335.90978507728528</v>
      </c>
      <c r="AE158" s="118">
        <v>86.00000316528704</v>
      </c>
      <c r="AF158" s="124"/>
      <c r="AG158" s="125">
        <v>0</v>
      </c>
      <c r="AH158" s="124"/>
      <c r="AI158" s="115">
        <v>74196.889073479484</v>
      </c>
      <c r="AJ158" s="116">
        <v>72.174575568260849</v>
      </c>
      <c r="AK158" s="116">
        <v>0</v>
      </c>
      <c r="AL158" s="126">
        <v>0</v>
      </c>
      <c r="AM158" s="127">
        <v>74196.889073479484</v>
      </c>
      <c r="AN158" s="128"/>
      <c r="AO158" s="129">
        <v>2301.0795217437594</v>
      </c>
      <c r="AP158" s="128"/>
      <c r="AQ158" s="129">
        <v>54659.960784313727</v>
      </c>
      <c r="AR158" s="128"/>
      <c r="AS158" s="230"/>
      <c r="AT158" s="194">
        <v>-286466.87508262624</v>
      </c>
      <c r="AU158" s="194">
        <v>-125382.11339415635</v>
      </c>
      <c r="AV158" s="194">
        <v>-2454.2903789519119</v>
      </c>
      <c r="AW158" s="194">
        <v>-45622.03</v>
      </c>
      <c r="AX158" s="195">
        <v>-109873.06935999999</v>
      </c>
    </row>
    <row r="159" spans="1:50">
      <c r="A159" s="57">
        <v>593</v>
      </c>
      <c r="B159" s="58">
        <v>1223</v>
      </c>
      <c r="C159" s="60"/>
      <c r="D159" s="59" t="s">
        <v>28</v>
      </c>
      <c r="E159" s="111">
        <v>5608.666666666667</v>
      </c>
      <c r="F159" s="111">
        <v>12383704.666666666</v>
      </c>
      <c r="G159" s="112">
        <v>1.78</v>
      </c>
      <c r="H159" s="111">
        <v>6957137.4531835206</v>
      </c>
      <c r="I159" s="111">
        <v>1376760.3333333333</v>
      </c>
      <c r="J159" s="63">
        <v>0</v>
      </c>
      <c r="K159" s="113">
        <v>1.65</v>
      </c>
      <c r="L159" s="111">
        <v>11479276.797752807</v>
      </c>
      <c r="M159" s="111">
        <v>1161765.7375</v>
      </c>
      <c r="N159" s="111">
        <v>12641042.535252808</v>
      </c>
      <c r="O159" s="114">
        <f t="shared" si="6"/>
        <v>2253.8409369879009</v>
      </c>
      <c r="P159" s="114">
        <f t="shared" si="7"/>
        <v>2429.6520503245629</v>
      </c>
      <c r="Q159" s="114">
        <f t="shared" si="8"/>
        <v>92.763938634209936</v>
      </c>
      <c r="R159" s="115">
        <v>364844.39447033353</v>
      </c>
      <c r="S159" s="116">
        <v>65.050111934565578</v>
      </c>
      <c r="T159" s="117">
        <v>95.441281339552233</v>
      </c>
      <c r="U159" s="115">
        <v>0</v>
      </c>
      <c r="V159" s="116">
        <v>0</v>
      </c>
      <c r="W159" s="118">
        <v>95.441281339552233</v>
      </c>
      <c r="X159" s="119">
        <v>0</v>
      </c>
      <c r="Y159" s="120">
        <v>0</v>
      </c>
      <c r="Z159" s="121">
        <v>0</v>
      </c>
      <c r="AA159" s="122">
        <v>0</v>
      </c>
      <c r="AB159" s="123">
        <v>95.441281339552233</v>
      </c>
      <c r="AC159" s="115">
        <v>364844.39447033353</v>
      </c>
      <c r="AD159" s="116">
        <v>65.050111934565578</v>
      </c>
      <c r="AE159" s="118">
        <v>95.441281339552233</v>
      </c>
      <c r="AF159" s="124"/>
      <c r="AG159" s="125">
        <v>0</v>
      </c>
      <c r="AH159" s="124"/>
      <c r="AI159" s="115">
        <v>0</v>
      </c>
      <c r="AJ159" s="116">
        <v>92.763938634209865</v>
      </c>
      <c r="AK159" s="116">
        <v>0</v>
      </c>
      <c r="AL159" s="126">
        <v>0</v>
      </c>
      <c r="AM159" s="127">
        <v>0</v>
      </c>
      <c r="AN159" s="128"/>
      <c r="AO159" s="129">
        <v>63604.676532920173</v>
      </c>
      <c r="AP159" s="128"/>
      <c r="AQ159" s="129">
        <v>695713.74531835201</v>
      </c>
      <c r="AR159" s="128"/>
      <c r="AS159" s="230"/>
      <c r="AT159" s="194">
        <v>-2772275.8508422752</v>
      </c>
      <c r="AU159" s="194">
        <v>-1213382.1929321853</v>
      </c>
      <c r="AV159" s="194">
        <v>-23751.332319174562</v>
      </c>
      <c r="AW159" s="194">
        <v>-497475.03</v>
      </c>
      <c r="AX159" s="195">
        <v>-1063293.8162839999</v>
      </c>
    </row>
    <row r="160" spans="1:50">
      <c r="A160" s="57">
        <v>594</v>
      </c>
      <c r="B160" s="58">
        <v>1224</v>
      </c>
      <c r="C160" s="60"/>
      <c r="D160" s="59" t="s">
        <v>29</v>
      </c>
      <c r="E160" s="111">
        <v>2522.3333333333335</v>
      </c>
      <c r="F160" s="111">
        <v>4296934.666666667</v>
      </c>
      <c r="G160" s="112">
        <v>1.74</v>
      </c>
      <c r="H160" s="111">
        <v>2469502.6819923371</v>
      </c>
      <c r="I160" s="111">
        <v>516087.66666666669</v>
      </c>
      <c r="J160" s="63">
        <v>0</v>
      </c>
      <c r="K160" s="113">
        <v>1.65</v>
      </c>
      <c r="L160" s="111">
        <v>4074679.4252873561</v>
      </c>
      <c r="M160" s="111">
        <v>524152.7325000001</v>
      </c>
      <c r="N160" s="111">
        <v>4598832.1577873565</v>
      </c>
      <c r="O160" s="114">
        <f t="shared" si="6"/>
        <v>1823.245205941862</v>
      </c>
      <c r="P160" s="114">
        <f t="shared" si="7"/>
        <v>2429.6520503245629</v>
      </c>
      <c r="Q160" s="114">
        <f t="shared" si="8"/>
        <v>75.041412028455085</v>
      </c>
      <c r="R160" s="115">
        <v>565937.27294474898</v>
      </c>
      <c r="S160" s="116">
        <v>224.37053242159996</v>
      </c>
      <c r="T160" s="117">
        <v>84.276089577926669</v>
      </c>
      <c r="U160" s="115">
        <v>105648</v>
      </c>
      <c r="V160" s="116">
        <v>41.885027091317561</v>
      </c>
      <c r="W160" s="118">
        <v>86.000000089545892</v>
      </c>
      <c r="X160" s="119">
        <v>0</v>
      </c>
      <c r="Y160" s="120">
        <v>0</v>
      </c>
      <c r="Z160" s="121">
        <v>105648</v>
      </c>
      <c r="AA160" s="122">
        <v>41.885027091317561</v>
      </c>
      <c r="AB160" s="123">
        <v>86.000000089545892</v>
      </c>
      <c r="AC160" s="115">
        <v>671585.27294474898</v>
      </c>
      <c r="AD160" s="116">
        <v>266.2555595129175</v>
      </c>
      <c r="AE160" s="118">
        <v>86.000000089545892</v>
      </c>
      <c r="AF160" s="124"/>
      <c r="AG160" s="125">
        <v>0</v>
      </c>
      <c r="AH160" s="124"/>
      <c r="AI160" s="115">
        <v>0</v>
      </c>
      <c r="AJ160" s="116">
        <v>75.041412028455028</v>
      </c>
      <c r="AK160" s="116">
        <v>0</v>
      </c>
      <c r="AL160" s="126">
        <v>0</v>
      </c>
      <c r="AM160" s="127">
        <v>0</v>
      </c>
      <c r="AN160" s="128"/>
      <c r="AO160" s="129">
        <v>23440.937065305272</v>
      </c>
      <c r="AP160" s="128"/>
      <c r="AQ160" s="129">
        <v>246950.26819923372</v>
      </c>
      <c r="AR160" s="128"/>
      <c r="AS160" s="230"/>
      <c r="AT160" s="194">
        <v>-1258303.3045438225</v>
      </c>
      <c r="AU160" s="194">
        <v>-550739.86327057751</v>
      </c>
      <c r="AV160" s="194">
        <v>-10780.449548502085</v>
      </c>
      <c r="AW160" s="194">
        <v>-209901.58</v>
      </c>
      <c r="AX160" s="195">
        <v>-482616.51968199998</v>
      </c>
    </row>
    <row r="161" spans="1:50">
      <c r="A161" s="57">
        <v>602</v>
      </c>
      <c r="B161" s="58">
        <v>2302</v>
      </c>
      <c r="C161" s="60"/>
      <c r="D161" s="59" t="s">
        <v>102</v>
      </c>
      <c r="E161" s="111">
        <v>936.33333333333337</v>
      </c>
      <c r="F161" s="111">
        <v>1210105</v>
      </c>
      <c r="G161" s="112">
        <v>1.64</v>
      </c>
      <c r="H161" s="111">
        <v>737868.90243902442</v>
      </c>
      <c r="I161" s="111">
        <v>117358.66666666667</v>
      </c>
      <c r="J161" s="63">
        <v>0</v>
      </c>
      <c r="K161" s="113">
        <v>1.65</v>
      </c>
      <c r="L161" s="111">
        <v>1217483.6890243904</v>
      </c>
      <c r="M161" s="111">
        <v>119012.8875</v>
      </c>
      <c r="N161" s="111">
        <v>1336496.5765243901</v>
      </c>
      <c r="O161" s="114">
        <f t="shared" si="6"/>
        <v>1427.3726342375116</v>
      </c>
      <c r="P161" s="114">
        <f t="shared" si="7"/>
        <v>2429.6520503245629</v>
      </c>
      <c r="Q161" s="114">
        <f t="shared" si="8"/>
        <v>58.748026658666511</v>
      </c>
      <c r="R161" s="115">
        <v>347233.02184058563</v>
      </c>
      <c r="S161" s="116">
        <v>370.84338395220965</v>
      </c>
      <c r="T161" s="117">
        <v>74.011256794959877</v>
      </c>
      <c r="U161" s="115">
        <v>272740</v>
      </c>
      <c r="V161" s="116">
        <v>291.28515485938055</v>
      </c>
      <c r="W161" s="118">
        <v>86.000016865376921</v>
      </c>
      <c r="X161" s="119">
        <v>0</v>
      </c>
      <c r="Y161" s="120">
        <v>0</v>
      </c>
      <c r="Z161" s="121">
        <v>272740</v>
      </c>
      <c r="AA161" s="122">
        <v>291.28515485938055</v>
      </c>
      <c r="AB161" s="123">
        <v>86.000016865376921</v>
      </c>
      <c r="AC161" s="115">
        <v>619973.02184058563</v>
      </c>
      <c r="AD161" s="116">
        <v>662.12853881159026</v>
      </c>
      <c r="AE161" s="118">
        <v>86.000016865376921</v>
      </c>
      <c r="AF161" s="124"/>
      <c r="AG161" s="125">
        <v>0</v>
      </c>
      <c r="AH161" s="124"/>
      <c r="AI161" s="115">
        <v>102218.1076191693</v>
      </c>
      <c r="AJ161" s="116">
        <v>58.748026658666468</v>
      </c>
      <c r="AK161" s="116">
        <v>0</v>
      </c>
      <c r="AL161" s="126">
        <v>0</v>
      </c>
      <c r="AM161" s="127">
        <v>102218.1076191693</v>
      </c>
      <c r="AN161" s="128"/>
      <c r="AO161" s="129">
        <v>6854.3746008290955</v>
      </c>
      <c r="AP161" s="128"/>
      <c r="AQ161" s="129">
        <v>73786.890243902439</v>
      </c>
      <c r="AR161" s="128"/>
      <c r="AS161" s="230"/>
      <c r="AT161" s="194">
        <v>-454631.73007993586</v>
      </c>
      <c r="AU161" s="194">
        <v>-198985.26528424129</v>
      </c>
      <c r="AV161" s="194">
        <v>-3895.0342191557647</v>
      </c>
      <c r="AW161" s="194">
        <v>-56917.56</v>
      </c>
      <c r="AX161" s="195">
        <v>-174371.93601500001</v>
      </c>
    </row>
    <row r="162" spans="1:50">
      <c r="A162" s="57">
        <v>603</v>
      </c>
      <c r="B162" s="58">
        <v>2303</v>
      </c>
      <c r="C162" s="60"/>
      <c r="D162" s="59" t="s">
        <v>103</v>
      </c>
      <c r="E162" s="111">
        <v>1735.3333333333333</v>
      </c>
      <c r="F162" s="111">
        <v>2791227</v>
      </c>
      <c r="G162" s="112">
        <v>1.71</v>
      </c>
      <c r="H162" s="111">
        <v>1631050.4084136721</v>
      </c>
      <c r="I162" s="111">
        <v>317620.33333333331</v>
      </c>
      <c r="J162" s="63">
        <v>0</v>
      </c>
      <c r="K162" s="113">
        <v>1.65</v>
      </c>
      <c r="L162" s="111">
        <v>2691233.1738825594</v>
      </c>
      <c r="M162" s="111">
        <v>320955.71041666664</v>
      </c>
      <c r="N162" s="111">
        <v>3012188.8842992256</v>
      </c>
      <c r="O162" s="114">
        <f t="shared" si="6"/>
        <v>1735.7984350552588</v>
      </c>
      <c r="P162" s="114">
        <f t="shared" si="7"/>
        <v>2429.6520503245629</v>
      </c>
      <c r="Q162" s="114">
        <f t="shared" si="8"/>
        <v>71.442264122691299</v>
      </c>
      <c r="R162" s="115">
        <v>445504.90360134753</v>
      </c>
      <c r="S162" s="116">
        <v>256.72583764964321</v>
      </c>
      <c r="T162" s="117">
        <v>82.008626397295473</v>
      </c>
      <c r="U162" s="115">
        <v>168287</v>
      </c>
      <c r="V162" s="116">
        <v>96.976757587399163</v>
      </c>
      <c r="W162" s="118">
        <v>86.000010989770132</v>
      </c>
      <c r="X162" s="119">
        <v>0</v>
      </c>
      <c r="Y162" s="120">
        <v>0</v>
      </c>
      <c r="Z162" s="121">
        <v>168287</v>
      </c>
      <c r="AA162" s="122">
        <v>96.976757587399163</v>
      </c>
      <c r="AB162" s="123">
        <v>86.000010989770132</v>
      </c>
      <c r="AC162" s="115">
        <v>613791.90360134747</v>
      </c>
      <c r="AD162" s="116">
        <v>353.70259523704237</v>
      </c>
      <c r="AE162" s="118">
        <v>86.000010989770132</v>
      </c>
      <c r="AF162" s="124"/>
      <c r="AG162" s="125">
        <v>0</v>
      </c>
      <c r="AH162" s="124"/>
      <c r="AI162" s="115">
        <v>0</v>
      </c>
      <c r="AJ162" s="116">
        <v>71.442264122691242</v>
      </c>
      <c r="AK162" s="116">
        <v>0</v>
      </c>
      <c r="AL162" s="126">
        <v>0</v>
      </c>
      <c r="AM162" s="127">
        <v>0</v>
      </c>
      <c r="AN162" s="128"/>
      <c r="AO162" s="129">
        <v>17282.130061083208</v>
      </c>
      <c r="AP162" s="128"/>
      <c r="AQ162" s="129">
        <v>163105.04084136721</v>
      </c>
      <c r="AR162" s="128"/>
      <c r="AS162" s="230"/>
      <c r="AT162" s="194">
        <v>-848157.04482654703</v>
      </c>
      <c r="AU162" s="194">
        <v>-371225.19921307382</v>
      </c>
      <c r="AV162" s="194">
        <v>-7266.5423335862924</v>
      </c>
      <c r="AW162" s="194">
        <v>-157912.69</v>
      </c>
      <c r="AX162" s="195">
        <v>-325306.783857</v>
      </c>
    </row>
    <row r="163" spans="1:50">
      <c r="A163" s="57">
        <v>605</v>
      </c>
      <c r="B163" s="58">
        <v>2305</v>
      </c>
      <c r="C163" s="60"/>
      <c r="D163" s="59" t="s">
        <v>104</v>
      </c>
      <c r="E163" s="111">
        <v>1376.6666666666667</v>
      </c>
      <c r="F163" s="111">
        <v>1906627</v>
      </c>
      <c r="G163" s="112">
        <v>1.8233333333333333</v>
      </c>
      <c r="H163" s="111">
        <v>1045198.219581646</v>
      </c>
      <c r="I163" s="111">
        <v>193863.33333333334</v>
      </c>
      <c r="J163" s="63">
        <v>0</v>
      </c>
      <c r="K163" s="113">
        <v>1.65</v>
      </c>
      <c r="L163" s="111">
        <v>1724577.0623097159</v>
      </c>
      <c r="M163" s="111">
        <v>198511.65416666667</v>
      </c>
      <c r="N163" s="111">
        <v>1923088.7164763827</v>
      </c>
      <c r="O163" s="114">
        <f t="shared" si="6"/>
        <v>1396.9167432031834</v>
      </c>
      <c r="P163" s="114">
        <f t="shared" si="7"/>
        <v>2429.6520503245629</v>
      </c>
      <c r="Q163" s="114">
        <f t="shared" si="8"/>
        <v>57.494518320702646</v>
      </c>
      <c r="R163" s="115">
        <v>526040.94093739428</v>
      </c>
      <c r="S163" s="116">
        <v>382.11206363491107</v>
      </c>
      <c r="T163" s="117">
        <v>73.221546542042645</v>
      </c>
      <c r="U163" s="115">
        <v>427416</v>
      </c>
      <c r="V163" s="116">
        <v>310.47167070217915</v>
      </c>
      <c r="W163" s="118">
        <v>85.999988239515531</v>
      </c>
      <c r="X163" s="119">
        <v>0</v>
      </c>
      <c r="Y163" s="120">
        <v>0</v>
      </c>
      <c r="Z163" s="121">
        <v>427416</v>
      </c>
      <c r="AA163" s="122">
        <v>310.47167070217915</v>
      </c>
      <c r="AB163" s="123">
        <v>85.999988239515531</v>
      </c>
      <c r="AC163" s="115">
        <v>953456.94093739428</v>
      </c>
      <c r="AD163" s="116">
        <v>692.58373433709016</v>
      </c>
      <c r="AE163" s="118">
        <v>85.999988239515531</v>
      </c>
      <c r="AF163" s="124"/>
      <c r="AG163" s="125">
        <v>0</v>
      </c>
      <c r="AH163" s="124"/>
      <c r="AI163" s="115">
        <v>95617.911800717906</v>
      </c>
      <c r="AJ163" s="116">
        <v>57.494518320702603</v>
      </c>
      <c r="AK163" s="116">
        <v>0</v>
      </c>
      <c r="AL163" s="126">
        <v>0</v>
      </c>
      <c r="AM163" s="127">
        <v>95617.911800717906</v>
      </c>
      <c r="AN163" s="128"/>
      <c r="AO163" s="129">
        <v>7084.8058488914876</v>
      </c>
      <c r="AP163" s="128"/>
      <c r="AQ163" s="129">
        <v>104519.82195816461</v>
      </c>
      <c r="AR163" s="128"/>
      <c r="AS163" s="230"/>
      <c r="AT163" s="194">
        <v>-676081.37924790464</v>
      </c>
      <c r="AU163" s="194">
        <v>-295910.3461162427</v>
      </c>
      <c r="AV163" s="194">
        <v>-5792.2928226800241</v>
      </c>
      <c r="AW163" s="194">
        <v>-106045.6</v>
      </c>
      <c r="AX163" s="195">
        <v>-259307.94355900001</v>
      </c>
    </row>
    <row r="164" spans="1:50">
      <c r="A164" s="57">
        <v>606</v>
      </c>
      <c r="B164" s="58">
        <v>2306</v>
      </c>
      <c r="C164" s="60"/>
      <c r="D164" s="59" t="s">
        <v>105</v>
      </c>
      <c r="E164" s="111">
        <v>522.33333333333337</v>
      </c>
      <c r="F164" s="111">
        <v>851181.33333333337</v>
      </c>
      <c r="G164" s="112">
        <v>1.76</v>
      </c>
      <c r="H164" s="111">
        <v>483625.75757575757</v>
      </c>
      <c r="I164" s="111">
        <v>69471</v>
      </c>
      <c r="J164" s="63">
        <v>0</v>
      </c>
      <c r="K164" s="113">
        <v>1.65</v>
      </c>
      <c r="L164" s="111">
        <v>797982.5</v>
      </c>
      <c r="M164" s="111">
        <v>72636.925000000003</v>
      </c>
      <c r="N164" s="111">
        <v>870619.42500000016</v>
      </c>
      <c r="O164" s="114">
        <f t="shared" si="6"/>
        <v>1666.788943841736</v>
      </c>
      <c r="P164" s="114">
        <f t="shared" si="7"/>
        <v>2429.6520503245629</v>
      </c>
      <c r="Q164" s="114">
        <f t="shared" si="8"/>
        <v>68.601960664247358</v>
      </c>
      <c r="R164" s="115">
        <v>147433.46683589311</v>
      </c>
      <c r="S164" s="116">
        <v>282.25934939864663</v>
      </c>
      <c r="T164" s="117">
        <v>80.219235218475802</v>
      </c>
      <c r="U164" s="115">
        <v>73363</v>
      </c>
      <c r="V164" s="116">
        <v>140.45245692405871</v>
      </c>
      <c r="W164" s="118">
        <v>85.999999460223776</v>
      </c>
      <c r="X164" s="119">
        <v>0</v>
      </c>
      <c r="Y164" s="120">
        <v>0</v>
      </c>
      <c r="Z164" s="121">
        <v>73363</v>
      </c>
      <c r="AA164" s="122">
        <v>140.45245692405871</v>
      </c>
      <c r="AB164" s="123">
        <v>85.999999460223776</v>
      </c>
      <c r="AC164" s="115">
        <v>220796.46683589311</v>
      </c>
      <c r="AD164" s="116">
        <v>422.71180632270534</v>
      </c>
      <c r="AE164" s="118">
        <v>85.999999460223776</v>
      </c>
      <c r="AF164" s="124"/>
      <c r="AG164" s="125">
        <v>0</v>
      </c>
      <c r="AH164" s="124"/>
      <c r="AI164" s="115">
        <v>0</v>
      </c>
      <c r="AJ164" s="116">
        <v>68.601960664247301</v>
      </c>
      <c r="AK164" s="116">
        <v>0</v>
      </c>
      <c r="AL164" s="126">
        <v>0</v>
      </c>
      <c r="AM164" s="127">
        <v>0</v>
      </c>
      <c r="AN164" s="128"/>
      <c r="AO164" s="129">
        <v>1376.4041915312996</v>
      </c>
      <c r="AP164" s="128"/>
      <c r="AQ164" s="129">
        <v>48362.575757575767</v>
      </c>
      <c r="AR164" s="128"/>
      <c r="AS164" s="230"/>
      <c r="AT164" s="194">
        <v>-259091.20101329678</v>
      </c>
      <c r="AU164" s="194">
        <v>-113400.20494693321</v>
      </c>
      <c r="AV164" s="194">
        <v>-2219.7506840350056</v>
      </c>
      <c r="AW164" s="194">
        <v>-49222.94</v>
      </c>
      <c r="AX164" s="195">
        <v>-99373.253857999996</v>
      </c>
    </row>
    <row r="165" spans="1:50">
      <c r="A165" s="57">
        <v>607</v>
      </c>
      <c r="B165" s="58">
        <v>2307</v>
      </c>
      <c r="C165" s="60"/>
      <c r="D165" s="59" t="s">
        <v>106</v>
      </c>
      <c r="E165" s="111">
        <v>448.33333333333331</v>
      </c>
      <c r="F165" s="111">
        <v>748201</v>
      </c>
      <c r="G165" s="112">
        <v>1.6833333333333333</v>
      </c>
      <c r="H165" s="111">
        <v>444862.62032085564</v>
      </c>
      <c r="I165" s="111">
        <v>77553.333333333328</v>
      </c>
      <c r="J165" s="63">
        <v>0</v>
      </c>
      <c r="K165" s="113">
        <v>1.65</v>
      </c>
      <c r="L165" s="111">
        <v>734023.32352941169</v>
      </c>
      <c r="M165" s="111">
        <v>61567.733333333337</v>
      </c>
      <c r="N165" s="111">
        <v>795591.05686274508</v>
      </c>
      <c r="O165" s="114">
        <f t="shared" si="6"/>
        <v>1774.5525431882791</v>
      </c>
      <c r="P165" s="114">
        <f t="shared" si="7"/>
        <v>2429.6520503245629</v>
      </c>
      <c r="Q165" s="114">
        <f t="shared" si="8"/>
        <v>73.037311780969915</v>
      </c>
      <c r="R165" s="115">
        <v>108670.08990879085</v>
      </c>
      <c r="S165" s="116">
        <v>242.3868176404257</v>
      </c>
      <c r="T165" s="117">
        <v>83.013506422011019</v>
      </c>
      <c r="U165" s="115">
        <v>32532</v>
      </c>
      <c r="V165" s="116">
        <v>72.562081784386621</v>
      </c>
      <c r="W165" s="118">
        <v>86.000027960133863</v>
      </c>
      <c r="X165" s="119">
        <v>0</v>
      </c>
      <c r="Y165" s="120">
        <v>0</v>
      </c>
      <c r="Z165" s="121">
        <v>32532</v>
      </c>
      <c r="AA165" s="122">
        <v>72.562081784386621</v>
      </c>
      <c r="AB165" s="123">
        <v>86.000027960133863</v>
      </c>
      <c r="AC165" s="115">
        <v>141202.08990879083</v>
      </c>
      <c r="AD165" s="116">
        <v>314.94889942481234</v>
      </c>
      <c r="AE165" s="118">
        <v>86.000027960133863</v>
      </c>
      <c r="AF165" s="124"/>
      <c r="AG165" s="125">
        <v>0</v>
      </c>
      <c r="AH165" s="124"/>
      <c r="AI165" s="115">
        <v>867.12276782937636</v>
      </c>
      <c r="AJ165" s="116">
        <v>73.037311780969858</v>
      </c>
      <c r="AK165" s="116">
        <v>0</v>
      </c>
      <c r="AL165" s="126">
        <v>0</v>
      </c>
      <c r="AM165" s="127">
        <v>867.12276782937636</v>
      </c>
      <c r="AN165" s="128"/>
      <c r="AO165" s="129">
        <v>3378.0909451774551</v>
      </c>
      <c r="AP165" s="128"/>
      <c r="AQ165" s="129">
        <v>44486.262032085564</v>
      </c>
      <c r="AR165" s="128"/>
      <c r="AS165" s="230"/>
      <c r="AT165" s="194">
        <v>-222427.35181330197</v>
      </c>
      <c r="AU165" s="194">
        <v>-97353.006133687944</v>
      </c>
      <c r="AV165" s="194">
        <v>-1905.6350211998633</v>
      </c>
      <c r="AW165" s="194">
        <v>-24628.18</v>
      </c>
      <c r="AX165" s="195">
        <v>-85311.000954000003</v>
      </c>
    </row>
    <row r="166" spans="1:50">
      <c r="A166" s="57">
        <v>608</v>
      </c>
      <c r="B166" s="58">
        <v>2308</v>
      </c>
      <c r="C166" s="60">
        <v>351</v>
      </c>
      <c r="D166" s="59" t="s">
        <v>107</v>
      </c>
      <c r="E166" s="111">
        <v>3409</v>
      </c>
      <c r="F166" s="111">
        <v>6420304.333333333</v>
      </c>
      <c r="G166" s="112">
        <v>1.42</v>
      </c>
      <c r="H166" s="111">
        <v>4521341.0798122073</v>
      </c>
      <c r="I166" s="111">
        <v>557335.33333333337</v>
      </c>
      <c r="J166" s="63">
        <v>0</v>
      </c>
      <c r="K166" s="113">
        <v>1.65</v>
      </c>
      <c r="L166" s="111">
        <v>7460212.7816901421</v>
      </c>
      <c r="M166" s="111">
        <v>663814.83750000002</v>
      </c>
      <c r="N166" s="111">
        <v>8124027.6191901416</v>
      </c>
      <c r="O166" s="114">
        <f t="shared" si="6"/>
        <v>2383.1116512731423</v>
      </c>
      <c r="P166" s="114">
        <f t="shared" si="7"/>
        <v>2429.6520503245629</v>
      </c>
      <c r="Q166" s="114">
        <f t="shared" si="8"/>
        <v>98.084482959393156</v>
      </c>
      <c r="R166" s="115">
        <v>58702.801535530954</v>
      </c>
      <c r="S166" s="116">
        <v>17.219947649026388</v>
      </c>
      <c r="T166" s="117">
        <v>98.793224264417645</v>
      </c>
      <c r="U166" s="115">
        <v>0</v>
      </c>
      <c r="V166" s="116">
        <v>0</v>
      </c>
      <c r="W166" s="118">
        <v>98.793224264417645</v>
      </c>
      <c r="X166" s="119">
        <v>0</v>
      </c>
      <c r="Y166" s="120">
        <v>0</v>
      </c>
      <c r="Z166" s="121">
        <v>0</v>
      </c>
      <c r="AA166" s="122">
        <v>0</v>
      </c>
      <c r="AB166" s="123">
        <v>98.793224264417645</v>
      </c>
      <c r="AC166" s="115">
        <v>58702.801535530954</v>
      </c>
      <c r="AD166" s="116">
        <v>17.219947649026388</v>
      </c>
      <c r="AE166" s="118">
        <v>98.793224264417645</v>
      </c>
      <c r="AF166" s="124"/>
      <c r="AG166" s="125">
        <v>0</v>
      </c>
      <c r="AH166" s="124"/>
      <c r="AI166" s="115">
        <v>0</v>
      </c>
      <c r="AJ166" s="116">
        <v>98.084482959393071</v>
      </c>
      <c r="AK166" s="116">
        <v>0</v>
      </c>
      <c r="AL166" s="126">
        <v>0</v>
      </c>
      <c r="AM166" s="127">
        <v>0</v>
      </c>
      <c r="AN166" s="128"/>
      <c r="AO166" s="129">
        <v>31716.905048850469</v>
      </c>
      <c r="AP166" s="128"/>
      <c r="AQ166" s="129">
        <v>452134.10798122064</v>
      </c>
      <c r="AR166" s="128"/>
      <c r="AS166" s="230"/>
      <c r="AT166" s="194">
        <v>-1721734.358431757</v>
      </c>
      <c r="AU166" s="194">
        <v>-753576.45626999764</v>
      </c>
      <c r="AV166" s="194">
        <v>-14750.871526738283</v>
      </c>
      <c r="AW166" s="194">
        <v>-225866.96</v>
      </c>
      <c r="AX166" s="195">
        <v>-660363.39639400004</v>
      </c>
    </row>
    <row r="167" spans="1:50">
      <c r="A167" s="57">
        <v>609</v>
      </c>
      <c r="B167" s="58">
        <v>2309</v>
      </c>
      <c r="C167" s="60"/>
      <c r="D167" s="105" t="s">
        <v>108</v>
      </c>
      <c r="E167" s="111">
        <v>248.66666666666666</v>
      </c>
      <c r="F167" s="111">
        <v>331312.33333333331</v>
      </c>
      <c r="G167" s="112">
        <v>1.43</v>
      </c>
      <c r="H167" s="111">
        <v>231686.94638694639</v>
      </c>
      <c r="I167" s="111">
        <v>38870</v>
      </c>
      <c r="J167" s="63">
        <v>0</v>
      </c>
      <c r="K167" s="113">
        <v>1.65</v>
      </c>
      <c r="L167" s="111">
        <v>382283.4615384615</v>
      </c>
      <c r="M167" s="111">
        <v>31393.654166666671</v>
      </c>
      <c r="N167" s="111">
        <v>413677.11570512824</v>
      </c>
      <c r="O167" s="114">
        <f t="shared" si="6"/>
        <v>1663.5808942565479</v>
      </c>
      <c r="P167" s="114">
        <f t="shared" si="7"/>
        <v>2429.6520503245629</v>
      </c>
      <c r="Q167" s="114">
        <f t="shared" si="8"/>
        <v>68.469923256472867</v>
      </c>
      <c r="R167" s="115">
        <v>70483.653499297987</v>
      </c>
      <c r="S167" s="116">
        <v>283.44632774516617</v>
      </c>
      <c r="T167" s="117">
        <v>80.136051651577873</v>
      </c>
      <c r="U167" s="115">
        <v>35428</v>
      </c>
      <c r="V167" s="116">
        <v>142.47184986595175</v>
      </c>
      <c r="W167" s="118">
        <v>85.999930384621962</v>
      </c>
      <c r="X167" s="119">
        <v>28.299768995974116</v>
      </c>
      <c r="Y167" s="120">
        <v>-10026.04215989371</v>
      </c>
      <c r="Z167" s="121">
        <v>25401.95784010629</v>
      </c>
      <c r="AA167" s="122">
        <v>102.15264546959635</v>
      </c>
      <c r="AB167" s="123">
        <v>84.340466248966436</v>
      </c>
      <c r="AC167" s="115">
        <v>95885.611339404277</v>
      </c>
      <c r="AD167" s="116">
        <v>385.59897321476251</v>
      </c>
      <c r="AE167" s="118">
        <v>84.340466248966436</v>
      </c>
      <c r="AF167" s="124"/>
      <c r="AG167" s="125">
        <v>0</v>
      </c>
      <c r="AH167" s="124"/>
      <c r="AI167" s="115">
        <v>11090.042484591695</v>
      </c>
      <c r="AJ167" s="116">
        <v>68.469923256472825</v>
      </c>
      <c r="AK167" s="116">
        <v>0</v>
      </c>
      <c r="AL167" s="126">
        <v>0</v>
      </c>
      <c r="AM167" s="127">
        <v>11090.042484591695</v>
      </c>
      <c r="AN167" s="128"/>
      <c r="AO167" s="129">
        <v>1195.7573544069332</v>
      </c>
      <c r="AP167" s="128"/>
      <c r="AQ167" s="129">
        <v>23168.69463869464</v>
      </c>
      <c r="AR167" s="128"/>
      <c r="AS167" s="230"/>
      <c r="AT167" s="194">
        <v>-120746.27669864963</v>
      </c>
      <c r="AU167" s="194">
        <v>-52848.774758287742</v>
      </c>
      <c r="AV167" s="194">
        <v>-1034.4875829370687</v>
      </c>
      <c r="AW167" s="194">
        <v>-9057.42</v>
      </c>
      <c r="AX167" s="195">
        <v>-46311.686232</v>
      </c>
    </row>
    <row r="168" spans="1:50">
      <c r="A168" s="57">
        <v>610</v>
      </c>
      <c r="B168" s="58">
        <v>2310</v>
      </c>
      <c r="C168" s="60"/>
      <c r="D168" s="59" t="s">
        <v>109</v>
      </c>
      <c r="E168" s="111">
        <v>569</v>
      </c>
      <c r="F168" s="111">
        <v>859700.33333333337</v>
      </c>
      <c r="G168" s="112">
        <v>1.7</v>
      </c>
      <c r="H168" s="111">
        <v>505706.07843137253</v>
      </c>
      <c r="I168" s="111">
        <v>87844.333333333328</v>
      </c>
      <c r="J168" s="63">
        <v>0</v>
      </c>
      <c r="K168" s="113">
        <v>1.65</v>
      </c>
      <c r="L168" s="111">
        <v>834415.0294117647</v>
      </c>
      <c r="M168" s="111">
        <v>87477.324999999997</v>
      </c>
      <c r="N168" s="111">
        <v>921892.35441176465</v>
      </c>
      <c r="O168" s="114">
        <f t="shared" si="6"/>
        <v>1620.1974594231365</v>
      </c>
      <c r="P168" s="114">
        <f t="shared" si="7"/>
        <v>2429.6520503245629</v>
      </c>
      <c r="Q168" s="114">
        <f t="shared" si="8"/>
        <v>66.684341044089166</v>
      </c>
      <c r="R168" s="115">
        <v>170414.47502247765</v>
      </c>
      <c r="S168" s="116">
        <v>299.49819863352838</v>
      </c>
      <c r="T168" s="117">
        <v>79.011134857776128</v>
      </c>
      <c r="U168" s="115">
        <v>96619</v>
      </c>
      <c r="V168" s="116">
        <v>169.80492091388402</v>
      </c>
      <c r="W168" s="118">
        <v>85.999992414198701</v>
      </c>
      <c r="X168" s="119">
        <v>0</v>
      </c>
      <c r="Y168" s="120">
        <v>0</v>
      </c>
      <c r="Z168" s="121">
        <v>96619</v>
      </c>
      <c r="AA168" s="122">
        <v>169.80492091388402</v>
      </c>
      <c r="AB168" s="123">
        <v>85.999992414198701</v>
      </c>
      <c r="AC168" s="115">
        <v>267033.47502247768</v>
      </c>
      <c r="AD168" s="116">
        <v>469.30311954741239</v>
      </c>
      <c r="AE168" s="118">
        <v>85.999992414198701</v>
      </c>
      <c r="AF168" s="124"/>
      <c r="AG168" s="125">
        <v>0</v>
      </c>
      <c r="AH168" s="124"/>
      <c r="AI168" s="115">
        <v>2225.5104796548549</v>
      </c>
      <c r="AJ168" s="116">
        <v>66.684341044089123</v>
      </c>
      <c r="AK168" s="116">
        <v>0</v>
      </c>
      <c r="AL168" s="126">
        <v>0</v>
      </c>
      <c r="AM168" s="127">
        <v>2225.5104796548549</v>
      </c>
      <c r="AN168" s="128"/>
      <c r="AO168" s="129">
        <v>3279.6228020351173</v>
      </c>
      <c r="AP168" s="128"/>
      <c r="AQ168" s="129">
        <v>50570.607843137252</v>
      </c>
      <c r="AR168" s="128"/>
      <c r="AS168" s="230"/>
      <c r="AT168" s="194">
        <v>-276200.99730662769</v>
      </c>
      <c r="AU168" s="194">
        <v>-120888.89772644767</v>
      </c>
      <c r="AV168" s="194">
        <v>-2366.3379933580723</v>
      </c>
      <c r="AW168" s="194">
        <v>-22704.26</v>
      </c>
      <c r="AX168" s="195">
        <v>-105935.638547</v>
      </c>
    </row>
    <row r="169" spans="1:50">
      <c r="A169" s="57">
        <v>611</v>
      </c>
      <c r="B169" s="58">
        <v>2311</v>
      </c>
      <c r="C169" s="60"/>
      <c r="D169" s="59" t="s">
        <v>110</v>
      </c>
      <c r="E169" s="111">
        <v>882.66666666666663</v>
      </c>
      <c r="F169" s="111">
        <v>1958676.3333333333</v>
      </c>
      <c r="G169" s="112">
        <v>1.54</v>
      </c>
      <c r="H169" s="111">
        <v>1271867.7489177489</v>
      </c>
      <c r="I169" s="111">
        <v>149385</v>
      </c>
      <c r="J169" s="63">
        <v>0</v>
      </c>
      <c r="K169" s="113">
        <v>1.65</v>
      </c>
      <c r="L169" s="111">
        <v>2098581.7857142859</v>
      </c>
      <c r="M169" s="111">
        <v>179936.73333333331</v>
      </c>
      <c r="N169" s="111">
        <v>2278518.5190476193</v>
      </c>
      <c r="O169" s="114">
        <f t="shared" si="6"/>
        <v>2581.4031560207168</v>
      </c>
      <c r="P169" s="114">
        <f t="shared" si="7"/>
        <v>2429.6520503245629</v>
      </c>
      <c r="Q169" s="114">
        <f t="shared" si="8"/>
        <v>106.24579579927432</v>
      </c>
      <c r="R169" s="115">
        <v>-49559.887772287278</v>
      </c>
      <c r="S169" s="116">
        <v>-56.147909107576226</v>
      </c>
      <c r="T169" s="117">
        <v>103.93485135354277</v>
      </c>
      <c r="U169" s="115">
        <v>0</v>
      </c>
      <c r="V169" s="116">
        <v>0</v>
      </c>
      <c r="W169" s="118">
        <v>103.93485135354277</v>
      </c>
      <c r="X169" s="119">
        <v>0</v>
      </c>
      <c r="Y169" s="120">
        <v>0</v>
      </c>
      <c r="Z169" s="121">
        <v>0</v>
      </c>
      <c r="AA169" s="122">
        <v>0</v>
      </c>
      <c r="AB169" s="123">
        <v>103.93485135354277</v>
      </c>
      <c r="AC169" s="115">
        <v>-49559.887772287278</v>
      </c>
      <c r="AD169" s="116">
        <v>-56.147909107576226</v>
      </c>
      <c r="AE169" s="118">
        <v>103.93485135354277</v>
      </c>
      <c r="AF169" s="124"/>
      <c r="AG169" s="125">
        <v>0</v>
      </c>
      <c r="AH169" s="124"/>
      <c r="AI169" s="115">
        <v>17914.315588177546</v>
      </c>
      <c r="AJ169" s="116">
        <v>106.24579579927423</v>
      </c>
      <c r="AK169" s="116">
        <v>0</v>
      </c>
      <c r="AL169" s="126">
        <v>0</v>
      </c>
      <c r="AM169" s="127">
        <v>17914.315588177546</v>
      </c>
      <c r="AN169" s="128"/>
      <c r="AO169" s="129">
        <v>5157.8808310415452</v>
      </c>
      <c r="AP169" s="128"/>
      <c r="AQ169" s="129">
        <v>127186.77489177488</v>
      </c>
      <c r="AR169" s="128"/>
      <c r="AS169" s="230"/>
      <c r="AT169" s="194">
        <v>-447787.81156260351</v>
      </c>
      <c r="AU169" s="194">
        <v>-195989.78817243551</v>
      </c>
      <c r="AV169" s="194">
        <v>-3836.3992954265382</v>
      </c>
      <c r="AW169" s="194">
        <v>-76793.41</v>
      </c>
      <c r="AX169" s="195">
        <v>-171746.98214000001</v>
      </c>
    </row>
    <row r="170" spans="1:50">
      <c r="A170" s="57">
        <v>612</v>
      </c>
      <c r="B170" s="58">
        <v>2312</v>
      </c>
      <c r="C170" s="60">
        <v>351</v>
      </c>
      <c r="D170" s="59" t="s">
        <v>111</v>
      </c>
      <c r="E170" s="111">
        <v>4885</v>
      </c>
      <c r="F170" s="111">
        <v>10134550.333333334</v>
      </c>
      <c r="G170" s="112">
        <v>1.7233333333333334</v>
      </c>
      <c r="H170" s="111">
        <v>5872148.3135543726</v>
      </c>
      <c r="I170" s="111">
        <v>1246367</v>
      </c>
      <c r="J170" s="63">
        <v>0</v>
      </c>
      <c r="K170" s="113">
        <v>1.65</v>
      </c>
      <c r="L170" s="111">
        <v>9689044.7173647135</v>
      </c>
      <c r="M170" s="111">
        <v>994673.27916666667</v>
      </c>
      <c r="N170" s="111">
        <v>10683717.99653138</v>
      </c>
      <c r="O170" s="114">
        <f t="shared" si="6"/>
        <v>2187.0456492387675</v>
      </c>
      <c r="P170" s="114">
        <f t="shared" si="7"/>
        <v>2429.6520503245629</v>
      </c>
      <c r="Q170" s="114">
        <f t="shared" si="8"/>
        <v>90.014767709088758</v>
      </c>
      <c r="R170" s="115">
        <v>438498.93964252417</v>
      </c>
      <c r="S170" s="116">
        <v>89.764368401744974</v>
      </c>
      <c r="T170" s="117">
        <v>93.709303656725879</v>
      </c>
      <c r="U170" s="115">
        <v>0</v>
      </c>
      <c r="V170" s="116">
        <v>0</v>
      </c>
      <c r="W170" s="118">
        <v>93.709303656725879</v>
      </c>
      <c r="X170" s="119">
        <v>0</v>
      </c>
      <c r="Y170" s="120">
        <v>0</v>
      </c>
      <c r="Z170" s="121">
        <v>0</v>
      </c>
      <c r="AA170" s="122">
        <v>0</v>
      </c>
      <c r="AB170" s="123">
        <v>93.709303656725879</v>
      </c>
      <c r="AC170" s="115">
        <v>438498.93964252417</v>
      </c>
      <c r="AD170" s="116">
        <v>89.764368401744974</v>
      </c>
      <c r="AE170" s="118">
        <v>93.709303656725879</v>
      </c>
      <c r="AF170" s="124"/>
      <c r="AG170" s="125">
        <v>0</v>
      </c>
      <c r="AH170" s="124"/>
      <c r="AI170" s="115">
        <v>0</v>
      </c>
      <c r="AJ170" s="116">
        <v>90.014767709088687</v>
      </c>
      <c r="AK170" s="116">
        <v>0</v>
      </c>
      <c r="AL170" s="126">
        <v>0</v>
      </c>
      <c r="AM170" s="127">
        <v>0</v>
      </c>
      <c r="AN170" s="128"/>
      <c r="AO170" s="129">
        <v>46251.063015955115</v>
      </c>
      <c r="AP170" s="128"/>
      <c r="AQ170" s="129">
        <v>587214.83135543729</v>
      </c>
      <c r="AR170" s="128"/>
      <c r="AS170" s="230"/>
      <c r="AT170" s="194">
        <v>-2420302.8985223249</v>
      </c>
      <c r="AU170" s="194">
        <v>-1059329.0843250309</v>
      </c>
      <c r="AV170" s="194">
        <v>-20735.821955957195</v>
      </c>
      <c r="AW170" s="194">
        <v>-450795.77</v>
      </c>
      <c r="AX170" s="195">
        <v>-928296.18840099999</v>
      </c>
    </row>
    <row r="171" spans="1:50">
      <c r="A171" s="57">
        <v>613</v>
      </c>
      <c r="B171" s="58">
        <v>2313</v>
      </c>
      <c r="C171" s="60"/>
      <c r="D171" s="59" t="s">
        <v>112</v>
      </c>
      <c r="E171" s="111">
        <v>631</v>
      </c>
      <c r="F171" s="111">
        <v>777825.66666666663</v>
      </c>
      <c r="G171" s="112">
        <v>2</v>
      </c>
      <c r="H171" s="111">
        <v>388912.83333333331</v>
      </c>
      <c r="I171" s="111">
        <v>77108.666666666672</v>
      </c>
      <c r="J171" s="63">
        <v>0</v>
      </c>
      <c r="K171" s="113">
        <v>1.65</v>
      </c>
      <c r="L171" s="111">
        <v>641706.17499999993</v>
      </c>
      <c r="M171" s="111">
        <v>63067.545833333337</v>
      </c>
      <c r="N171" s="111">
        <v>704773.72083333321</v>
      </c>
      <c r="O171" s="114">
        <f t="shared" si="6"/>
        <v>1116.915563919704</v>
      </c>
      <c r="P171" s="114">
        <f t="shared" si="7"/>
        <v>2429.6520503245629</v>
      </c>
      <c r="Q171" s="114">
        <f t="shared" si="8"/>
        <v>45.970185886102577</v>
      </c>
      <c r="R171" s="115">
        <v>306484.58748094284</v>
      </c>
      <c r="S171" s="116">
        <v>485.71249996979844</v>
      </c>
      <c r="T171" s="117">
        <v>65.961217108244611</v>
      </c>
      <c r="U171" s="115">
        <v>307217</v>
      </c>
      <c r="V171" s="116">
        <v>486.87321711568939</v>
      </c>
      <c r="W171" s="118">
        <v>86.000021308650588</v>
      </c>
      <c r="X171" s="119">
        <v>0</v>
      </c>
      <c r="Y171" s="120">
        <v>0</v>
      </c>
      <c r="Z171" s="121">
        <v>307217</v>
      </c>
      <c r="AA171" s="122">
        <v>486.87321711568939</v>
      </c>
      <c r="AB171" s="123">
        <v>86.000021308650588</v>
      </c>
      <c r="AC171" s="115">
        <v>613701.58748094284</v>
      </c>
      <c r="AD171" s="116">
        <v>972.58571708548789</v>
      </c>
      <c r="AE171" s="118">
        <v>86.000021308650588</v>
      </c>
      <c r="AF171" s="124"/>
      <c r="AG171" s="125">
        <v>0</v>
      </c>
      <c r="AH171" s="124"/>
      <c r="AI171" s="115">
        <v>125580.86182325381</v>
      </c>
      <c r="AJ171" s="116">
        <v>45.970185886102541</v>
      </c>
      <c r="AK171" s="116">
        <v>0</v>
      </c>
      <c r="AL171" s="126">
        <v>0</v>
      </c>
      <c r="AM171" s="127">
        <v>125580.86182325381</v>
      </c>
      <c r="AN171" s="128"/>
      <c r="AO171" s="129">
        <v>3339.4442003078416</v>
      </c>
      <c r="AP171" s="128"/>
      <c r="AQ171" s="129">
        <v>38891.283333333333</v>
      </c>
      <c r="AR171" s="128"/>
      <c r="AS171" s="230"/>
      <c r="AT171" s="194">
        <v>-310420.58989328955</v>
      </c>
      <c r="AU171" s="194">
        <v>-135866.28328547659</v>
      </c>
      <c r="AV171" s="194">
        <v>-2659.512612004205</v>
      </c>
      <c r="AW171" s="194">
        <v>-31774.47</v>
      </c>
      <c r="AX171" s="195">
        <v>-119060.40792500001</v>
      </c>
    </row>
    <row r="172" spans="1:50">
      <c r="A172" s="57">
        <v>614</v>
      </c>
      <c r="B172" s="58">
        <v>2314</v>
      </c>
      <c r="C172" s="60"/>
      <c r="D172" s="59" t="s">
        <v>113</v>
      </c>
      <c r="E172" s="111">
        <v>1312.6666666666667</v>
      </c>
      <c r="F172" s="111">
        <v>1870683</v>
      </c>
      <c r="G172" s="112">
        <v>1.8999999999999997</v>
      </c>
      <c r="H172" s="111">
        <v>984570</v>
      </c>
      <c r="I172" s="111">
        <v>152692.33333333334</v>
      </c>
      <c r="J172" s="63">
        <v>0</v>
      </c>
      <c r="K172" s="113">
        <v>1.65</v>
      </c>
      <c r="L172" s="111">
        <v>1624540.5</v>
      </c>
      <c r="M172" s="111">
        <v>155592.46249999999</v>
      </c>
      <c r="N172" s="111">
        <v>1780132.9625000001</v>
      </c>
      <c r="O172" s="114">
        <f t="shared" si="6"/>
        <v>1356.1195752920264</v>
      </c>
      <c r="P172" s="114">
        <f t="shared" si="7"/>
        <v>2429.6520503245629</v>
      </c>
      <c r="Q172" s="114">
        <f t="shared" si="8"/>
        <v>55.815382087771383</v>
      </c>
      <c r="R172" s="115">
        <v>521400.40935697017</v>
      </c>
      <c r="S172" s="116">
        <v>397.20701576203919</v>
      </c>
      <c r="T172" s="117">
        <v>72.163690715295942</v>
      </c>
      <c r="U172" s="115">
        <v>441285</v>
      </c>
      <c r="V172" s="116">
        <v>336.17445403758251</v>
      </c>
      <c r="W172" s="118">
        <v>86.000011598883972</v>
      </c>
      <c r="X172" s="119">
        <v>0</v>
      </c>
      <c r="Y172" s="120">
        <v>0</v>
      </c>
      <c r="Z172" s="121">
        <v>441285</v>
      </c>
      <c r="AA172" s="122">
        <v>336.17445403758251</v>
      </c>
      <c r="AB172" s="123">
        <v>86.000011598883972</v>
      </c>
      <c r="AC172" s="115">
        <v>962685.40935697011</v>
      </c>
      <c r="AD172" s="116">
        <v>733.38146979962175</v>
      </c>
      <c r="AE172" s="118">
        <v>86.000011598883972</v>
      </c>
      <c r="AF172" s="124"/>
      <c r="AG172" s="125">
        <v>0</v>
      </c>
      <c r="AH172" s="124"/>
      <c r="AI172" s="115">
        <v>109859.34950277273</v>
      </c>
      <c r="AJ172" s="116">
        <v>55.815382087771347</v>
      </c>
      <c r="AK172" s="116">
        <v>0</v>
      </c>
      <c r="AL172" s="126">
        <v>0</v>
      </c>
      <c r="AM172" s="127">
        <v>109859.34950277273</v>
      </c>
      <c r="AN172" s="128"/>
      <c r="AO172" s="129">
        <v>7566.3408729186904</v>
      </c>
      <c r="AP172" s="128"/>
      <c r="AQ172" s="129">
        <v>98457</v>
      </c>
      <c r="AR172" s="128"/>
      <c r="AS172" s="230"/>
      <c r="AT172" s="194">
        <v>-633062.46285324404</v>
      </c>
      <c r="AU172" s="194">
        <v>-277081.63284203492</v>
      </c>
      <c r="AV172" s="194">
        <v>-5423.7304449534577</v>
      </c>
      <c r="AW172" s="194">
        <v>-65981.61</v>
      </c>
      <c r="AX172" s="195">
        <v>-242808.233484</v>
      </c>
    </row>
    <row r="173" spans="1:50">
      <c r="A173" s="57">
        <v>615</v>
      </c>
      <c r="B173" s="58">
        <v>2315</v>
      </c>
      <c r="C173" s="60"/>
      <c r="D173" s="59" t="s">
        <v>114</v>
      </c>
      <c r="E173" s="111">
        <v>595.33333333333337</v>
      </c>
      <c r="F173" s="111">
        <v>927224</v>
      </c>
      <c r="G173" s="112">
        <v>1.6500000000000001</v>
      </c>
      <c r="H173" s="111">
        <v>561596.56648860255</v>
      </c>
      <c r="I173" s="111">
        <v>99156.333333333328</v>
      </c>
      <c r="J173" s="63">
        <v>0</v>
      </c>
      <c r="K173" s="113">
        <v>1.65</v>
      </c>
      <c r="L173" s="111">
        <v>926634.33470619412</v>
      </c>
      <c r="M173" s="111">
        <v>99882.445833333346</v>
      </c>
      <c r="N173" s="111">
        <v>1026516.7805395275</v>
      </c>
      <c r="O173" s="114">
        <f t="shared" si="6"/>
        <v>1724.2723077371681</v>
      </c>
      <c r="P173" s="114">
        <f t="shared" si="7"/>
        <v>2429.6520503245629</v>
      </c>
      <c r="Q173" s="114">
        <f t="shared" si="8"/>
        <v>70.96786996750555</v>
      </c>
      <c r="R173" s="115">
        <v>155376.34716553445</v>
      </c>
      <c r="S173" s="116">
        <v>260.99050475733668</v>
      </c>
      <c r="T173" s="117">
        <v>81.709758079528456</v>
      </c>
      <c r="U173" s="115">
        <v>62056</v>
      </c>
      <c r="V173" s="116">
        <v>104.23740201567749</v>
      </c>
      <c r="W173" s="118">
        <v>85.999977413681805</v>
      </c>
      <c r="X173" s="119">
        <v>0</v>
      </c>
      <c r="Y173" s="120">
        <v>0</v>
      </c>
      <c r="Z173" s="121">
        <v>62056</v>
      </c>
      <c r="AA173" s="122">
        <v>104.23740201567749</v>
      </c>
      <c r="AB173" s="123">
        <v>85.999977413681805</v>
      </c>
      <c r="AC173" s="115">
        <v>217432.34716553445</v>
      </c>
      <c r="AD173" s="116">
        <v>365.22790677301418</v>
      </c>
      <c r="AE173" s="118">
        <v>85.999977413681805</v>
      </c>
      <c r="AF173" s="131"/>
      <c r="AG173" s="125">
        <v>0</v>
      </c>
      <c r="AH173" s="131"/>
      <c r="AI173" s="115">
        <v>1855.5275258891036</v>
      </c>
      <c r="AJ173" s="116">
        <v>70.967869967505493</v>
      </c>
      <c r="AK173" s="116">
        <v>0</v>
      </c>
      <c r="AL173" s="126">
        <v>0</v>
      </c>
      <c r="AM173" s="127">
        <v>1855.5275258891036</v>
      </c>
      <c r="AN173" s="132"/>
      <c r="AO173" s="129">
        <v>2171.5367529050945</v>
      </c>
      <c r="AP173" s="132"/>
      <c r="AQ173" s="129">
        <v>56159.656648860248</v>
      </c>
      <c r="AR173" s="128"/>
      <c r="AS173" s="230"/>
      <c r="AT173" s="194">
        <v>-297710.45550395799</v>
      </c>
      <c r="AU173" s="194">
        <v>-130303.25436355156</v>
      </c>
      <c r="AV173" s="194">
        <v>-2550.6191822213555</v>
      </c>
      <c r="AW173" s="194">
        <v>-22331.86</v>
      </c>
      <c r="AX173" s="195">
        <v>-114185.493584</v>
      </c>
    </row>
    <row r="174" spans="1:50">
      <c r="A174" s="57">
        <v>616</v>
      </c>
      <c r="B174" s="58">
        <v>2316</v>
      </c>
      <c r="C174" s="60">
        <v>351</v>
      </c>
      <c r="D174" s="59" t="s">
        <v>115</v>
      </c>
      <c r="E174" s="111">
        <v>11619</v>
      </c>
      <c r="F174" s="111">
        <v>25924651</v>
      </c>
      <c r="G174" s="112">
        <v>1.5833333333333333</v>
      </c>
      <c r="H174" s="111">
        <v>16372506.703287954</v>
      </c>
      <c r="I174" s="111">
        <v>2025180.3333333333</v>
      </c>
      <c r="J174" s="63">
        <v>0</v>
      </c>
      <c r="K174" s="113">
        <v>1.65</v>
      </c>
      <c r="L174" s="111">
        <v>27014636.060425121</v>
      </c>
      <c r="M174" s="111">
        <v>2473659.7787500001</v>
      </c>
      <c r="N174" s="111">
        <v>29488295.839175124</v>
      </c>
      <c r="O174" s="114">
        <f t="shared" si="6"/>
        <v>2537.9375022958193</v>
      </c>
      <c r="P174" s="114">
        <f t="shared" si="7"/>
        <v>2429.6520503245629</v>
      </c>
      <c r="Q174" s="114">
        <f t="shared" si="8"/>
        <v>104.45682960886482</v>
      </c>
      <c r="R174" s="115">
        <v>-465522.40658798307</v>
      </c>
      <c r="S174" s="116">
        <v>-40.065617229364236</v>
      </c>
      <c r="T174" s="117">
        <v>102.80780265358479</v>
      </c>
      <c r="U174" s="115">
        <v>0</v>
      </c>
      <c r="V174" s="116">
        <v>0</v>
      </c>
      <c r="W174" s="118">
        <v>102.80780265358479</v>
      </c>
      <c r="X174" s="119">
        <v>0</v>
      </c>
      <c r="Y174" s="120">
        <v>0</v>
      </c>
      <c r="Z174" s="121">
        <v>0</v>
      </c>
      <c r="AA174" s="122">
        <v>0</v>
      </c>
      <c r="AB174" s="123">
        <v>102.80780265358479</v>
      </c>
      <c r="AC174" s="115">
        <v>-465522.40658798307</v>
      </c>
      <c r="AD174" s="116">
        <v>-40.065617229364236</v>
      </c>
      <c r="AE174" s="118">
        <v>102.80780265358479</v>
      </c>
      <c r="AF174" s="131"/>
      <c r="AG174" s="125">
        <v>0</v>
      </c>
      <c r="AH174" s="131"/>
      <c r="AI174" s="115">
        <v>0</v>
      </c>
      <c r="AJ174" s="116">
        <v>104.45682960886475</v>
      </c>
      <c r="AK174" s="116">
        <v>0</v>
      </c>
      <c r="AL174" s="126">
        <v>0</v>
      </c>
      <c r="AM174" s="127">
        <v>0</v>
      </c>
      <c r="AN174" s="132"/>
      <c r="AO174" s="129">
        <v>109831.18782096296</v>
      </c>
      <c r="AP174" s="132"/>
      <c r="AQ174" s="129">
        <v>1637250.6703287952</v>
      </c>
      <c r="AR174" s="128"/>
      <c r="AS174" s="230"/>
      <c r="AT174" s="194">
        <v>-5706850.3408098612</v>
      </c>
      <c r="AU174" s="194">
        <v>-2497799.9859443363</v>
      </c>
      <c r="AV174" s="194">
        <v>-48893.149972499355</v>
      </c>
      <c r="AW174" s="194">
        <v>-1003568.03</v>
      </c>
      <c r="AX174" s="195">
        <v>-2188836.5387579999</v>
      </c>
    </row>
    <row r="175" spans="1:50">
      <c r="A175" s="57">
        <v>617</v>
      </c>
      <c r="B175" s="58">
        <v>2317</v>
      </c>
      <c r="C175" s="60"/>
      <c r="D175" s="59" t="s">
        <v>116</v>
      </c>
      <c r="E175" s="111">
        <v>631</v>
      </c>
      <c r="F175" s="111">
        <v>960039.33333333337</v>
      </c>
      <c r="G175" s="112">
        <v>1.7</v>
      </c>
      <c r="H175" s="111">
        <v>564729.01960784313</v>
      </c>
      <c r="I175" s="111">
        <v>86630.666666666672</v>
      </c>
      <c r="J175" s="63">
        <v>0</v>
      </c>
      <c r="K175" s="113">
        <v>1.65</v>
      </c>
      <c r="L175" s="111">
        <v>931802.8823529412</v>
      </c>
      <c r="M175" s="111">
        <v>88347.7</v>
      </c>
      <c r="N175" s="111">
        <v>1020150.5823529413</v>
      </c>
      <c r="O175" s="114">
        <f t="shared" si="6"/>
        <v>1616.7204157732826</v>
      </c>
      <c r="P175" s="114">
        <f t="shared" si="7"/>
        <v>2429.6520503245629</v>
      </c>
      <c r="Q175" s="114">
        <f t="shared" si="8"/>
        <v>66.541232336429175</v>
      </c>
      <c r="R175" s="115">
        <v>189795.14871868782</v>
      </c>
      <c r="S175" s="116">
        <v>300.78470478397435</v>
      </c>
      <c r="T175" s="117">
        <v>78.92097637195036</v>
      </c>
      <c r="U175" s="115">
        <v>108529</v>
      </c>
      <c r="V175" s="116">
        <v>171.99524564183835</v>
      </c>
      <c r="W175" s="118">
        <v>85.999983656917863</v>
      </c>
      <c r="X175" s="119">
        <v>0</v>
      </c>
      <c r="Y175" s="120">
        <v>0</v>
      </c>
      <c r="Z175" s="121">
        <v>108529</v>
      </c>
      <c r="AA175" s="122">
        <v>171.99524564183835</v>
      </c>
      <c r="AB175" s="123">
        <v>85.999983656917863</v>
      </c>
      <c r="AC175" s="115">
        <v>298324.14871868782</v>
      </c>
      <c r="AD175" s="116">
        <v>472.77995042581267</v>
      </c>
      <c r="AE175" s="118">
        <v>85.999983656917863</v>
      </c>
      <c r="AF175" s="124"/>
      <c r="AG175" s="125">
        <v>0</v>
      </c>
      <c r="AH175" s="124"/>
      <c r="AI175" s="115">
        <v>63879.006575030689</v>
      </c>
      <c r="AJ175" s="116">
        <v>66.541232336429132</v>
      </c>
      <c r="AK175" s="116">
        <v>0</v>
      </c>
      <c r="AL175" s="126">
        <v>0</v>
      </c>
      <c r="AM175" s="127">
        <v>63879.006575030689</v>
      </c>
      <c r="AN175" s="128"/>
      <c r="AO175" s="129">
        <v>2656.4213257070128</v>
      </c>
      <c r="AP175" s="128"/>
      <c r="AQ175" s="129">
        <v>56472.901960784315</v>
      </c>
      <c r="AR175" s="128"/>
      <c r="AS175" s="230"/>
      <c r="AT175" s="194">
        <v>-304065.52269862371</v>
      </c>
      <c r="AU175" s="194">
        <v>-133084.76882451406</v>
      </c>
      <c r="AV175" s="194">
        <v>-2605.0658971127805</v>
      </c>
      <c r="AW175" s="194">
        <v>-22808.560000000001</v>
      </c>
      <c r="AX175" s="195">
        <v>-116622.950754</v>
      </c>
    </row>
    <row r="176" spans="1:50">
      <c r="A176" s="57">
        <v>619</v>
      </c>
      <c r="B176" s="130">
        <v>2319</v>
      </c>
      <c r="C176" s="60"/>
      <c r="D176" s="130" t="s">
        <v>117</v>
      </c>
      <c r="E176" s="111">
        <v>3464.6666666666665</v>
      </c>
      <c r="F176" s="111">
        <v>6173040</v>
      </c>
      <c r="G176" s="112">
        <v>1.5545666666666669</v>
      </c>
      <c r="H176" s="111">
        <v>3971037.9843010022</v>
      </c>
      <c r="I176" s="111">
        <v>610668.33333333337</v>
      </c>
      <c r="J176" s="63">
        <v>0</v>
      </c>
      <c r="K176" s="113">
        <v>1.65</v>
      </c>
      <c r="L176" s="111">
        <v>6552212.6740966542</v>
      </c>
      <c r="M176" s="111">
        <v>654687.38750000007</v>
      </c>
      <c r="N176" s="111">
        <v>7206900.0615966534</v>
      </c>
      <c r="O176" s="114">
        <f t="shared" si="6"/>
        <v>2080.11354481335</v>
      </c>
      <c r="P176" s="114">
        <f t="shared" si="7"/>
        <v>2429.6520503245629</v>
      </c>
      <c r="Q176" s="114">
        <f t="shared" si="8"/>
        <v>85.613639390688888</v>
      </c>
      <c r="R176" s="115">
        <v>448082.7312416397</v>
      </c>
      <c r="S176" s="116">
        <v>129.32924703914944</v>
      </c>
      <c r="T176" s="117">
        <v>90.936592816133953</v>
      </c>
      <c r="U176" s="115">
        <v>0</v>
      </c>
      <c r="V176" s="116">
        <v>0</v>
      </c>
      <c r="W176" s="118">
        <v>90.936592816133953</v>
      </c>
      <c r="X176" s="119">
        <v>0</v>
      </c>
      <c r="Y176" s="120">
        <v>0</v>
      </c>
      <c r="Z176" s="121">
        <v>0</v>
      </c>
      <c r="AA176" s="122">
        <v>0</v>
      </c>
      <c r="AB176" s="123">
        <v>90.936592816133953</v>
      </c>
      <c r="AC176" s="115">
        <v>448082.7312416397</v>
      </c>
      <c r="AD176" s="116">
        <v>129.32924703914944</v>
      </c>
      <c r="AE176" s="118">
        <v>90.936592816133953</v>
      </c>
      <c r="AF176" s="124"/>
      <c r="AG176" s="125">
        <v>0</v>
      </c>
      <c r="AH176" s="124"/>
      <c r="AI176" s="115">
        <v>0</v>
      </c>
      <c r="AJ176" s="116">
        <v>85.613639390688817</v>
      </c>
      <c r="AK176" s="116">
        <v>0</v>
      </c>
      <c r="AL176" s="126">
        <v>0</v>
      </c>
      <c r="AM176" s="127">
        <v>0</v>
      </c>
      <c r="AN176" s="128"/>
      <c r="AO176" s="129">
        <v>22571.117017489152</v>
      </c>
      <c r="AP176" s="128"/>
      <c r="AQ176" s="129">
        <v>397103.79843010026</v>
      </c>
      <c r="AR176" s="128"/>
      <c r="AS176" s="230"/>
      <c r="AT176" s="194">
        <v>-1692403.2790717611</v>
      </c>
      <c r="AU176" s="194">
        <v>-740738.69721940148</v>
      </c>
      <c r="AV176" s="194">
        <v>-14499.578996470169</v>
      </c>
      <c r="AW176" s="194">
        <v>-213358.46</v>
      </c>
      <c r="AX176" s="195">
        <v>-649113.594071</v>
      </c>
    </row>
    <row r="177" spans="1:55">
      <c r="A177" s="57">
        <v>620</v>
      </c>
      <c r="B177" s="58">
        <v>2320</v>
      </c>
      <c r="C177" s="60"/>
      <c r="D177" s="59" t="s">
        <v>118</v>
      </c>
      <c r="E177" s="111">
        <v>758.66666666666663</v>
      </c>
      <c r="F177" s="111">
        <v>1201462.3333333333</v>
      </c>
      <c r="G177" s="112">
        <v>2.0333333333333332</v>
      </c>
      <c r="H177" s="111">
        <v>589781.51593453926</v>
      </c>
      <c r="I177" s="111">
        <v>83809.666666666672</v>
      </c>
      <c r="J177" s="63">
        <v>0</v>
      </c>
      <c r="K177" s="113">
        <v>1.65</v>
      </c>
      <c r="L177" s="111">
        <v>973139.5012919897</v>
      </c>
      <c r="M177" s="111">
        <v>85920.05</v>
      </c>
      <c r="N177" s="111">
        <v>1059059.5512919899</v>
      </c>
      <c r="O177" s="114">
        <f t="shared" si="6"/>
        <v>1395.9484419490202</v>
      </c>
      <c r="P177" s="114">
        <f t="shared" si="7"/>
        <v>2429.6520503245629</v>
      </c>
      <c r="Q177" s="114">
        <f t="shared" si="8"/>
        <v>57.454664825876762</v>
      </c>
      <c r="R177" s="115">
        <v>290167.49422840448</v>
      </c>
      <c r="S177" s="116">
        <v>382.47033509895147</v>
      </c>
      <c r="T177" s="117">
        <v>73.196438840302335</v>
      </c>
      <c r="U177" s="115">
        <v>236008</v>
      </c>
      <c r="V177" s="116">
        <v>311.08260105448159</v>
      </c>
      <c r="W177" s="118">
        <v>86.000025304994892</v>
      </c>
      <c r="X177" s="119">
        <v>0</v>
      </c>
      <c r="Y177" s="120">
        <v>0</v>
      </c>
      <c r="Z177" s="121">
        <v>236008</v>
      </c>
      <c r="AA177" s="122">
        <v>311.08260105448159</v>
      </c>
      <c r="AB177" s="123">
        <v>86.000025304994892</v>
      </c>
      <c r="AC177" s="115">
        <v>526175.49422840448</v>
      </c>
      <c r="AD177" s="116">
        <v>693.55293615343305</v>
      </c>
      <c r="AE177" s="118">
        <v>86.000025304994892</v>
      </c>
      <c r="AF177" s="124"/>
      <c r="AG177" s="125">
        <v>0</v>
      </c>
      <c r="AH177" s="124"/>
      <c r="AI177" s="115">
        <v>115217.59033850365</v>
      </c>
      <c r="AJ177" s="116">
        <v>57.454664825876719</v>
      </c>
      <c r="AK177" s="116">
        <v>0</v>
      </c>
      <c r="AL177" s="126">
        <v>0</v>
      </c>
      <c r="AM177" s="127">
        <v>115217.59033850365</v>
      </c>
      <c r="AN177" s="128"/>
      <c r="AO177" s="129">
        <v>4855.8628617621443</v>
      </c>
      <c r="AP177" s="128"/>
      <c r="AQ177" s="129">
        <v>58978.15159345392</v>
      </c>
      <c r="AR177" s="132"/>
      <c r="AS177" s="230"/>
      <c r="AT177" s="194">
        <v>-367127.34332261491</v>
      </c>
      <c r="AU177" s="194">
        <v>-160685.95078329594</v>
      </c>
      <c r="AV177" s="194">
        <v>-3145.344837189225</v>
      </c>
      <c r="AW177" s="194">
        <v>-39175.22</v>
      </c>
      <c r="AX177" s="195">
        <v>-140810.02575</v>
      </c>
    </row>
    <row r="178" spans="1:55">
      <c r="A178" s="57">
        <v>622</v>
      </c>
      <c r="B178" s="58">
        <v>2322</v>
      </c>
      <c r="C178" s="60"/>
      <c r="D178" s="59" t="s">
        <v>119</v>
      </c>
      <c r="E178" s="111">
        <v>662</v>
      </c>
      <c r="F178" s="111">
        <v>1051952.6666666667</v>
      </c>
      <c r="G178" s="112">
        <v>1.5666666666666667</v>
      </c>
      <c r="H178" s="111">
        <v>666994.3267973857</v>
      </c>
      <c r="I178" s="111">
        <v>113275.33333333333</v>
      </c>
      <c r="J178" s="63">
        <v>0</v>
      </c>
      <c r="K178" s="113">
        <v>1.65</v>
      </c>
      <c r="L178" s="111">
        <v>1100540.6392156861</v>
      </c>
      <c r="M178" s="111">
        <v>116633.25</v>
      </c>
      <c r="N178" s="111">
        <v>1217173.8892156861</v>
      </c>
      <c r="O178" s="114">
        <f t="shared" si="6"/>
        <v>1838.6312525916708</v>
      </c>
      <c r="P178" s="114">
        <f t="shared" si="7"/>
        <v>2429.6520503245629</v>
      </c>
      <c r="Q178" s="114">
        <f t="shared" si="8"/>
        <v>75.674673348640965</v>
      </c>
      <c r="R178" s="115">
        <v>144764.63419669506</v>
      </c>
      <c r="S178" s="116">
        <v>218.67769516117079</v>
      </c>
      <c r="T178" s="117">
        <v>84.675044209643787</v>
      </c>
      <c r="U178" s="115">
        <v>21311</v>
      </c>
      <c r="V178" s="116">
        <v>32.191842900302113</v>
      </c>
      <c r="W178" s="118">
        <v>86.000001126664145</v>
      </c>
      <c r="X178" s="119">
        <v>0</v>
      </c>
      <c r="Y178" s="120">
        <v>0</v>
      </c>
      <c r="Z178" s="121">
        <v>21311</v>
      </c>
      <c r="AA178" s="122">
        <v>32.191842900302113</v>
      </c>
      <c r="AB178" s="123">
        <v>86.000001126664145</v>
      </c>
      <c r="AC178" s="115">
        <v>166075.63419669506</v>
      </c>
      <c r="AD178" s="116">
        <v>250.86953806147289</v>
      </c>
      <c r="AE178" s="118">
        <v>86.000001126664145</v>
      </c>
      <c r="AF178" s="124"/>
      <c r="AG178" s="125">
        <v>0</v>
      </c>
      <c r="AH178" s="124"/>
      <c r="AI178" s="115">
        <v>0</v>
      </c>
      <c r="AJ178" s="116">
        <v>75.674673348640908</v>
      </c>
      <c r="AK178" s="116">
        <v>0</v>
      </c>
      <c r="AL178" s="126">
        <v>0</v>
      </c>
      <c r="AM178" s="127">
        <v>0</v>
      </c>
      <c r="AN178" s="128"/>
      <c r="AO178" s="129">
        <v>4374.8555604154917</v>
      </c>
      <c r="AP178" s="128"/>
      <c r="AQ178" s="129">
        <v>66699.432679738558</v>
      </c>
      <c r="AR178" s="128"/>
      <c r="AS178" s="230"/>
      <c r="AT178" s="194">
        <v>-321664.17031462124</v>
      </c>
      <c r="AU178" s="194">
        <v>-140787.42425487179</v>
      </c>
      <c r="AV178" s="194">
        <v>-2755.8414152736486</v>
      </c>
      <c r="AW178" s="194">
        <v>-32072.14</v>
      </c>
      <c r="AX178" s="195">
        <v>-123372.83214899999</v>
      </c>
    </row>
    <row r="179" spans="1:55">
      <c r="A179" s="57">
        <v>623</v>
      </c>
      <c r="B179" s="58">
        <v>2323</v>
      </c>
      <c r="C179" s="60">
        <v>351</v>
      </c>
      <c r="D179" s="59" t="s">
        <v>120</v>
      </c>
      <c r="E179" s="111">
        <v>2888.6666666666665</v>
      </c>
      <c r="F179" s="111">
        <v>5563198</v>
      </c>
      <c r="G179" s="112">
        <v>1.4400000000000002</v>
      </c>
      <c r="H179" s="111">
        <v>3863331.9444444445</v>
      </c>
      <c r="I179" s="111">
        <v>514266.66666666669</v>
      </c>
      <c r="J179" s="63">
        <v>0</v>
      </c>
      <c r="K179" s="113">
        <v>1.65</v>
      </c>
      <c r="L179" s="111">
        <v>6374497.708333333</v>
      </c>
      <c r="M179" s="111">
        <v>624722.40833333333</v>
      </c>
      <c r="N179" s="111">
        <v>6999220.1166666672</v>
      </c>
      <c r="O179" s="114">
        <f t="shared" si="6"/>
        <v>2422.9933475651978</v>
      </c>
      <c r="P179" s="114">
        <f t="shared" si="7"/>
        <v>2429.6520503245629</v>
      </c>
      <c r="Q179" s="114">
        <f t="shared" si="8"/>
        <v>99.725940067900851</v>
      </c>
      <c r="R179" s="115">
        <v>7116.8659005629806</v>
      </c>
      <c r="S179" s="116">
        <v>2.4637200209657215</v>
      </c>
      <c r="T179" s="117">
        <v>99.827342242777476</v>
      </c>
      <c r="U179" s="115">
        <v>0</v>
      </c>
      <c r="V179" s="116">
        <v>0</v>
      </c>
      <c r="W179" s="118">
        <v>99.827342242777476</v>
      </c>
      <c r="X179" s="119">
        <v>0</v>
      </c>
      <c r="Y179" s="120">
        <v>0</v>
      </c>
      <c r="Z179" s="121">
        <v>0</v>
      </c>
      <c r="AA179" s="122">
        <v>0</v>
      </c>
      <c r="AB179" s="123">
        <v>99.827342242777476</v>
      </c>
      <c r="AC179" s="115">
        <v>7116.8659005629806</v>
      </c>
      <c r="AD179" s="116">
        <v>2.4637200209657215</v>
      </c>
      <c r="AE179" s="118">
        <v>99.827342242777476</v>
      </c>
      <c r="AF179" s="124"/>
      <c r="AG179" s="125">
        <v>0</v>
      </c>
      <c r="AH179" s="124"/>
      <c r="AI179" s="115">
        <v>0</v>
      </c>
      <c r="AJ179" s="116">
        <v>99.72594006790078</v>
      </c>
      <c r="AK179" s="116">
        <v>0</v>
      </c>
      <c r="AL179" s="126">
        <v>0</v>
      </c>
      <c r="AM179" s="127">
        <v>0</v>
      </c>
      <c r="AN179" s="128"/>
      <c r="AO179" s="129">
        <v>20955.640601140127</v>
      </c>
      <c r="AP179" s="128"/>
      <c r="AQ179" s="129">
        <v>386333.1944444445</v>
      </c>
      <c r="AR179" s="128"/>
      <c r="AS179" s="230"/>
      <c r="AT179" s="194">
        <v>-1419624.2410237999</v>
      </c>
      <c r="AU179" s="194">
        <v>-621347.53804885666</v>
      </c>
      <c r="AV179" s="194">
        <v>-12162.55846497671</v>
      </c>
      <c r="AW179" s="194">
        <v>-207752.86</v>
      </c>
      <c r="AX179" s="195">
        <v>-544490.43246100005</v>
      </c>
    </row>
    <row r="180" spans="1:55">
      <c r="A180" s="57">
        <v>624</v>
      </c>
      <c r="B180" s="58">
        <v>2330</v>
      </c>
      <c r="C180" s="60"/>
      <c r="D180" s="59" t="s">
        <v>127</v>
      </c>
      <c r="E180" s="111">
        <v>630</v>
      </c>
      <c r="F180" s="111">
        <v>1078214.6666666667</v>
      </c>
      <c r="G180" s="112">
        <v>1.7233333333333334</v>
      </c>
      <c r="H180" s="111">
        <v>624846.8766872721</v>
      </c>
      <c r="I180" s="111">
        <v>107607.66666666667</v>
      </c>
      <c r="J180" s="63">
        <v>0</v>
      </c>
      <c r="K180" s="113">
        <v>1.65</v>
      </c>
      <c r="L180" s="111">
        <v>1030997.3465339988</v>
      </c>
      <c r="M180" s="111">
        <v>111547.46250000001</v>
      </c>
      <c r="N180" s="111">
        <v>1142544.809033999</v>
      </c>
      <c r="O180" s="114">
        <f t="shared" si="6"/>
        <v>1813.5631889428555</v>
      </c>
      <c r="P180" s="114">
        <f t="shared" si="7"/>
        <v>2429.6520503245629</v>
      </c>
      <c r="Q180" s="114">
        <f t="shared" si="8"/>
        <v>74.642918054895659</v>
      </c>
      <c r="R180" s="115">
        <v>143610.31358807636</v>
      </c>
      <c r="S180" s="116">
        <v>227.9528787112323</v>
      </c>
      <c r="T180" s="117">
        <v>84.025038374584213</v>
      </c>
      <c r="U180" s="115">
        <v>30230</v>
      </c>
      <c r="V180" s="116">
        <v>47.984126984126981</v>
      </c>
      <c r="W180" s="118">
        <v>85.99997659578824</v>
      </c>
      <c r="X180" s="119">
        <v>0</v>
      </c>
      <c r="Y180" s="120">
        <v>0</v>
      </c>
      <c r="Z180" s="121">
        <v>30230</v>
      </c>
      <c r="AA180" s="122">
        <v>47.984126984126981</v>
      </c>
      <c r="AB180" s="123">
        <v>85.99997659578824</v>
      </c>
      <c r="AC180" s="115">
        <v>173840.31358807636</v>
      </c>
      <c r="AD180" s="116">
        <v>275.93700569535929</v>
      </c>
      <c r="AE180" s="118">
        <v>85.99997659578824</v>
      </c>
      <c r="AF180" s="124"/>
      <c r="AG180" s="125">
        <v>0</v>
      </c>
      <c r="AH180" s="124"/>
      <c r="AI180" s="115">
        <v>0</v>
      </c>
      <c r="AJ180" s="116">
        <v>74.642918054895603</v>
      </c>
      <c r="AK180" s="116">
        <v>0</v>
      </c>
      <c r="AL180" s="126">
        <v>0</v>
      </c>
      <c r="AM180" s="127">
        <v>0</v>
      </c>
      <c r="AN180" s="128"/>
      <c r="AO180" s="129">
        <v>3616.8026179378589</v>
      </c>
      <c r="AP180" s="128"/>
      <c r="AQ180" s="129">
        <v>62484.687668727209</v>
      </c>
      <c r="AR180" s="128"/>
      <c r="AS180" s="230"/>
      <c r="AT180" s="194">
        <v>-307487.48195728997</v>
      </c>
      <c r="AU180" s="194">
        <v>-134582.50738041697</v>
      </c>
      <c r="AV180" s="194">
        <v>-2634.3833589773935</v>
      </c>
      <c r="AW180" s="194">
        <v>-43378.69</v>
      </c>
      <c r="AX180" s="195">
        <v>-117935.427692</v>
      </c>
    </row>
    <row r="181" spans="1:55">
      <c r="A181" s="57">
        <v>625</v>
      </c>
      <c r="B181" s="58">
        <v>2325</v>
      </c>
      <c r="C181" s="60"/>
      <c r="D181" s="59" t="s">
        <v>122</v>
      </c>
      <c r="E181" s="111">
        <v>409.66666666666669</v>
      </c>
      <c r="F181" s="111">
        <v>721500</v>
      </c>
      <c r="G181" s="112">
        <v>1.6566666666666665</v>
      </c>
      <c r="H181" s="111">
        <v>435787.85004040616</v>
      </c>
      <c r="I181" s="111">
        <v>74788</v>
      </c>
      <c r="J181" s="63">
        <v>0</v>
      </c>
      <c r="K181" s="113">
        <v>1.65</v>
      </c>
      <c r="L181" s="111">
        <v>719049.95256667014</v>
      </c>
      <c r="M181" s="111">
        <v>61306.025000000001</v>
      </c>
      <c r="N181" s="111">
        <v>780355.97756667004</v>
      </c>
      <c r="O181" s="114">
        <f t="shared" si="6"/>
        <v>1904.8559257119691</v>
      </c>
      <c r="P181" s="114">
        <f t="shared" si="7"/>
        <v>2429.6520503245629</v>
      </c>
      <c r="Q181" s="114">
        <f t="shared" si="8"/>
        <v>78.400358827409491</v>
      </c>
      <c r="R181" s="115">
        <v>79546.847248361853</v>
      </c>
      <c r="S181" s="116">
        <v>194.17456610666034</v>
      </c>
      <c r="T181" s="117">
        <v>86.392226061267934</v>
      </c>
      <c r="U181" s="115">
        <v>0</v>
      </c>
      <c r="V181" s="116">
        <v>0</v>
      </c>
      <c r="W181" s="118">
        <v>86.392226061267934</v>
      </c>
      <c r="X181" s="119">
        <v>0</v>
      </c>
      <c r="Y181" s="120">
        <v>0</v>
      </c>
      <c r="Z181" s="121">
        <v>0</v>
      </c>
      <c r="AA181" s="122">
        <v>0</v>
      </c>
      <c r="AB181" s="123">
        <v>86.392226061267934</v>
      </c>
      <c r="AC181" s="115">
        <v>79546.847248361853</v>
      </c>
      <c r="AD181" s="116">
        <v>194.17456610666034</v>
      </c>
      <c r="AE181" s="118">
        <v>86.392226061267934</v>
      </c>
      <c r="AF181" s="124"/>
      <c r="AG181" s="125">
        <v>0</v>
      </c>
      <c r="AH181" s="124"/>
      <c r="AI181" s="115">
        <v>7182.1181642157408</v>
      </c>
      <c r="AJ181" s="116">
        <v>78.400358827409434</v>
      </c>
      <c r="AK181" s="116">
        <v>0</v>
      </c>
      <c r="AL181" s="126">
        <v>0</v>
      </c>
      <c r="AM181" s="127">
        <v>7182.1181642157408</v>
      </c>
      <c r="AN181" s="128"/>
      <c r="AO181" s="129">
        <v>1868.3590209905324</v>
      </c>
      <c r="AP181" s="128"/>
      <c r="AQ181" s="129">
        <v>43578.785004040612</v>
      </c>
      <c r="AR181" s="128"/>
      <c r="AS181" s="230"/>
      <c r="AT181" s="194">
        <v>-195051.67774397248</v>
      </c>
      <c r="AU181" s="194">
        <v>-85371.097686464811</v>
      </c>
      <c r="AV181" s="194">
        <v>-1671.0953262829571</v>
      </c>
      <c r="AW181" s="194">
        <v>-50022.080000000002</v>
      </c>
      <c r="AX181" s="195">
        <v>-74811.185452000005</v>
      </c>
    </row>
    <row r="182" spans="1:55">
      <c r="A182" s="57">
        <v>626</v>
      </c>
      <c r="B182" s="58">
        <v>2326</v>
      </c>
      <c r="C182" s="60"/>
      <c r="D182" s="59" t="s">
        <v>123</v>
      </c>
      <c r="E182" s="111">
        <v>1821.6666666666667</v>
      </c>
      <c r="F182" s="111">
        <v>3102235</v>
      </c>
      <c r="G182" s="112">
        <v>1.9400000000000002</v>
      </c>
      <c r="H182" s="111">
        <v>1600740.0700934578</v>
      </c>
      <c r="I182" s="111">
        <v>293724</v>
      </c>
      <c r="J182" s="63">
        <v>0</v>
      </c>
      <c r="K182" s="113">
        <v>1.65</v>
      </c>
      <c r="L182" s="111">
        <v>2641221.1156542054</v>
      </c>
      <c r="M182" s="111">
        <v>326388.65208333335</v>
      </c>
      <c r="N182" s="111">
        <v>2967609.7677375381</v>
      </c>
      <c r="O182" s="114">
        <f t="shared" si="6"/>
        <v>1629.0630015027655</v>
      </c>
      <c r="P182" s="114">
        <f t="shared" si="7"/>
        <v>2429.6520503245629</v>
      </c>
      <c r="Q182" s="114">
        <f t="shared" si="8"/>
        <v>67.049230414912643</v>
      </c>
      <c r="R182" s="115">
        <v>539610.36205670657</v>
      </c>
      <c r="S182" s="116">
        <v>296.21794806406581</v>
      </c>
      <c r="T182" s="117">
        <v>79.241015161394941</v>
      </c>
      <c r="U182" s="115">
        <v>299154</v>
      </c>
      <c r="V182" s="116">
        <v>164.219945105215</v>
      </c>
      <c r="W182" s="118">
        <v>86.000005407890427</v>
      </c>
      <c r="X182" s="119">
        <v>0</v>
      </c>
      <c r="Y182" s="120">
        <v>0</v>
      </c>
      <c r="Z182" s="121">
        <v>299154</v>
      </c>
      <c r="AA182" s="122">
        <v>164.219945105215</v>
      </c>
      <c r="AB182" s="123">
        <v>86.000005407890427</v>
      </c>
      <c r="AC182" s="115">
        <v>838764.36205670657</v>
      </c>
      <c r="AD182" s="116">
        <v>460.43789316928081</v>
      </c>
      <c r="AE182" s="118">
        <v>86.000005407890427</v>
      </c>
      <c r="AF182" s="124"/>
      <c r="AG182" s="125">
        <v>0</v>
      </c>
      <c r="AH182" s="124"/>
      <c r="AI182" s="115">
        <v>97785.572666857246</v>
      </c>
      <c r="AJ182" s="116">
        <v>67.049230414912586</v>
      </c>
      <c r="AK182" s="116">
        <v>0</v>
      </c>
      <c r="AL182" s="126">
        <v>0</v>
      </c>
      <c r="AM182" s="127">
        <v>97785.572666857246</v>
      </c>
      <c r="AN182" s="128"/>
      <c r="AO182" s="129">
        <v>12900.410599357579</v>
      </c>
      <c r="AP182" s="128"/>
      <c r="AQ182" s="129">
        <v>160074.00700934578</v>
      </c>
      <c r="AR182" s="128"/>
      <c r="AS182" s="230"/>
      <c r="AT182" s="194">
        <v>-885798.5966718751</v>
      </c>
      <c r="AU182" s="194">
        <v>-387700.32332800562</v>
      </c>
      <c r="AV182" s="194">
        <v>-7589.0344140970383</v>
      </c>
      <c r="AW182" s="194">
        <v>-197270.13</v>
      </c>
      <c r="AX182" s="195">
        <v>-339744.030172</v>
      </c>
    </row>
    <row r="183" spans="1:55">
      <c r="A183" s="57">
        <v>627</v>
      </c>
      <c r="B183" s="58">
        <v>2327</v>
      </c>
      <c r="C183" s="60">
        <v>351</v>
      </c>
      <c r="D183" s="59" t="s">
        <v>124</v>
      </c>
      <c r="E183" s="111">
        <v>11298.666666666666</v>
      </c>
      <c r="F183" s="111">
        <v>23286202.333333332</v>
      </c>
      <c r="G183" s="112">
        <v>1.6000000000000003</v>
      </c>
      <c r="H183" s="111">
        <v>14553876.458333334</v>
      </c>
      <c r="I183" s="111">
        <v>2097616</v>
      </c>
      <c r="J183" s="63">
        <v>0</v>
      </c>
      <c r="K183" s="113">
        <v>1.65</v>
      </c>
      <c r="L183" s="111">
        <v>24013896.15625</v>
      </c>
      <c r="M183" s="111">
        <v>2166259.4291666667</v>
      </c>
      <c r="N183" s="111">
        <v>26180155.585416663</v>
      </c>
      <c r="O183" s="114">
        <f t="shared" si="6"/>
        <v>2317.1013321999644</v>
      </c>
      <c r="P183" s="114">
        <f t="shared" si="7"/>
        <v>2429.6520503245629</v>
      </c>
      <c r="Q183" s="114">
        <f t="shared" si="8"/>
        <v>95.367619898101722</v>
      </c>
      <c r="R183" s="115">
        <v>470519.02745801269</v>
      </c>
      <c r="S183" s="116">
        <v>41.643765706102137</v>
      </c>
      <c r="T183" s="117">
        <v>97.081600535804029</v>
      </c>
      <c r="U183" s="115">
        <v>0</v>
      </c>
      <c r="V183" s="116">
        <v>0</v>
      </c>
      <c r="W183" s="118">
        <v>97.081600535804029</v>
      </c>
      <c r="X183" s="119">
        <v>0</v>
      </c>
      <c r="Y183" s="120">
        <v>0</v>
      </c>
      <c r="Z183" s="121">
        <v>0</v>
      </c>
      <c r="AA183" s="122">
        <v>0</v>
      </c>
      <c r="AB183" s="123">
        <v>97.081600535804029</v>
      </c>
      <c r="AC183" s="115">
        <v>470519.02745801269</v>
      </c>
      <c r="AD183" s="116">
        <v>41.643765706102137</v>
      </c>
      <c r="AE183" s="118">
        <v>97.081600535804029</v>
      </c>
      <c r="AF183" s="124"/>
      <c r="AG183" s="125">
        <v>0</v>
      </c>
      <c r="AH183" s="124"/>
      <c r="AI183" s="115">
        <v>0</v>
      </c>
      <c r="AJ183" s="116">
        <v>95.367619898101651</v>
      </c>
      <c r="AK183" s="116">
        <v>0</v>
      </c>
      <c r="AL183" s="126">
        <v>0</v>
      </c>
      <c r="AM183" s="127">
        <v>0</v>
      </c>
      <c r="AN183" s="128"/>
      <c r="AO183" s="129">
        <v>143273.84369020452</v>
      </c>
      <c r="AP183" s="128"/>
      <c r="AQ183" s="129">
        <v>1455387.6458333333</v>
      </c>
      <c r="AR183" s="128"/>
      <c r="AS183" s="230"/>
      <c r="AT183" s="194">
        <v>-5568016.5651725475</v>
      </c>
      <c r="AU183" s="194">
        <v>-2437034.5931048477</v>
      </c>
      <c r="AV183" s="194">
        <v>-47703.698662563613</v>
      </c>
      <c r="AW183" s="194">
        <v>-1116420.02</v>
      </c>
      <c r="AX183" s="195">
        <v>-2135587.4744259999</v>
      </c>
    </row>
    <row r="184" spans="1:55" s="35" customFormat="1">
      <c r="A184" s="57">
        <v>628</v>
      </c>
      <c r="B184" s="58">
        <v>2328</v>
      </c>
      <c r="C184" s="60"/>
      <c r="D184" s="59" t="s">
        <v>125</v>
      </c>
      <c r="E184" s="111">
        <v>1618</v>
      </c>
      <c r="F184" s="111">
        <v>2314777.3333333335</v>
      </c>
      <c r="G184" s="112">
        <v>1.62</v>
      </c>
      <c r="H184" s="111">
        <v>1428874.8971193414</v>
      </c>
      <c r="I184" s="111">
        <v>274196.66666666669</v>
      </c>
      <c r="J184" s="63">
        <v>0</v>
      </c>
      <c r="K184" s="113">
        <v>1.65</v>
      </c>
      <c r="L184" s="111">
        <v>2357643.5802469132</v>
      </c>
      <c r="M184" s="111">
        <v>259563.13333333333</v>
      </c>
      <c r="N184" s="111">
        <v>2617206.7135802465</v>
      </c>
      <c r="O184" s="114">
        <f t="shared" si="6"/>
        <v>1617.5566833005232</v>
      </c>
      <c r="P184" s="114">
        <f t="shared" si="7"/>
        <v>2429.6520503245629</v>
      </c>
      <c r="Q184" s="114">
        <f t="shared" si="8"/>
        <v>66.575651566422579</v>
      </c>
      <c r="R184" s="115">
        <v>486169.01242261275</v>
      </c>
      <c r="S184" s="116">
        <v>300.47528579889541</v>
      </c>
      <c r="T184" s="117">
        <v>78.942660486846194</v>
      </c>
      <c r="U184" s="115">
        <v>277437</v>
      </c>
      <c r="V184" s="116">
        <v>171.46909765142152</v>
      </c>
      <c r="W184" s="118">
        <v>86.000012490336402</v>
      </c>
      <c r="X184" s="119">
        <v>0</v>
      </c>
      <c r="Y184" s="120">
        <v>0</v>
      </c>
      <c r="Z184" s="121">
        <v>277437</v>
      </c>
      <c r="AA184" s="122">
        <v>171.46909765142152</v>
      </c>
      <c r="AB184" s="123">
        <v>86.000012490336402</v>
      </c>
      <c r="AC184" s="115">
        <v>763606.01242261275</v>
      </c>
      <c r="AD184" s="116">
        <v>471.94438345031693</v>
      </c>
      <c r="AE184" s="118">
        <v>86.000012490336402</v>
      </c>
      <c r="AF184" s="124"/>
      <c r="AG184" s="125">
        <v>0</v>
      </c>
      <c r="AH184" s="124"/>
      <c r="AI184" s="115">
        <v>0</v>
      </c>
      <c r="AJ184" s="116">
        <v>66.575651566422522</v>
      </c>
      <c r="AK184" s="116">
        <v>0</v>
      </c>
      <c r="AL184" s="126">
        <v>0</v>
      </c>
      <c r="AM184" s="127">
        <v>0</v>
      </c>
      <c r="AN184" s="128"/>
      <c r="AO184" s="129">
        <v>14864.741337162099</v>
      </c>
      <c r="AP184" s="128"/>
      <c r="AQ184" s="129">
        <v>142887.48971193415</v>
      </c>
      <c r="AR184" s="128"/>
      <c r="AS184" s="230"/>
      <c r="AT184" s="194">
        <v>-794872.25065588788</v>
      </c>
      <c r="AU184" s="194">
        <v>-347903.27027115738</v>
      </c>
      <c r="AV184" s="194">
        <v>-6810.0275702658855</v>
      </c>
      <c r="AW184" s="194">
        <v>-121474.83</v>
      </c>
      <c r="AX184" s="195">
        <v>-304869.64296899998</v>
      </c>
      <c r="AY184" s="9"/>
      <c r="AZ184" s="9"/>
      <c r="BA184" s="9"/>
      <c r="BB184" s="9"/>
      <c r="BC184" s="9"/>
    </row>
    <row r="185" spans="1:55" s="35" customFormat="1">
      <c r="A185" s="57">
        <v>629</v>
      </c>
      <c r="B185" s="58">
        <v>2329</v>
      </c>
      <c r="C185" s="60"/>
      <c r="D185" s="59" t="s">
        <v>126</v>
      </c>
      <c r="E185" s="111">
        <v>317.66666666666669</v>
      </c>
      <c r="F185" s="111">
        <v>374443.33333333331</v>
      </c>
      <c r="G185" s="112">
        <v>1.68</v>
      </c>
      <c r="H185" s="111">
        <v>222882.93650793648</v>
      </c>
      <c r="I185" s="111">
        <v>42586</v>
      </c>
      <c r="J185" s="63">
        <v>0</v>
      </c>
      <c r="K185" s="113">
        <v>1.65</v>
      </c>
      <c r="L185" s="111">
        <v>367756.84523809515</v>
      </c>
      <c r="M185" s="111">
        <v>35436.812500000007</v>
      </c>
      <c r="N185" s="111">
        <v>403193.65773809521</v>
      </c>
      <c r="O185" s="114">
        <f t="shared" si="6"/>
        <v>1269.2350191125768</v>
      </c>
      <c r="P185" s="114">
        <f t="shared" si="7"/>
        <v>2429.6520503245629</v>
      </c>
      <c r="Q185" s="114">
        <f t="shared" si="8"/>
        <v>52.239373903066785</v>
      </c>
      <c r="R185" s="115">
        <v>136391.54979188635</v>
      </c>
      <c r="S185" s="116">
        <v>429.3543015484355</v>
      </c>
      <c r="T185" s="117">
        <v>69.910805558932054</v>
      </c>
      <c r="U185" s="115">
        <v>124180</v>
      </c>
      <c r="V185" s="116">
        <v>390.91290661070303</v>
      </c>
      <c r="W185" s="118">
        <v>86.000060255236534</v>
      </c>
      <c r="X185" s="119">
        <v>0</v>
      </c>
      <c r="Y185" s="120">
        <v>0</v>
      </c>
      <c r="Z185" s="121">
        <v>124180</v>
      </c>
      <c r="AA185" s="122">
        <v>390.91290661070303</v>
      </c>
      <c r="AB185" s="123">
        <v>86.000060255236534</v>
      </c>
      <c r="AC185" s="115">
        <v>260571.54979188635</v>
      </c>
      <c r="AD185" s="116">
        <v>820.26720815913859</v>
      </c>
      <c r="AE185" s="118">
        <v>86.000060255236534</v>
      </c>
      <c r="AF185" s="124"/>
      <c r="AG185" s="125">
        <v>0</v>
      </c>
      <c r="AH185" s="124"/>
      <c r="AI185" s="115">
        <v>79361.087070151625</v>
      </c>
      <c r="AJ185" s="116">
        <v>52.239373903066742</v>
      </c>
      <c r="AK185" s="116">
        <v>0</v>
      </c>
      <c r="AL185" s="126">
        <v>0</v>
      </c>
      <c r="AM185" s="127">
        <v>79361.087070151625</v>
      </c>
      <c r="AN185" s="128"/>
      <c r="AO185" s="129">
        <v>543.77149868682545</v>
      </c>
      <c r="AP185" s="128"/>
      <c r="AQ185" s="129">
        <v>22288.29365079365</v>
      </c>
      <c r="AR185" s="128"/>
      <c r="AS185" s="230"/>
      <c r="AT185" s="194">
        <v>-154965.86928531146</v>
      </c>
      <c r="AU185" s="194">
        <v>-67826.160317316651</v>
      </c>
      <c r="AV185" s="194">
        <v>-1327.6622015832015</v>
      </c>
      <c r="AW185" s="194">
        <v>-11624.3</v>
      </c>
      <c r="AX185" s="195">
        <v>-59436.455609999997</v>
      </c>
      <c r="AY185" s="9"/>
      <c r="AZ185" s="9"/>
      <c r="BA185" s="9"/>
      <c r="BB185" s="9"/>
      <c r="BC185" s="9"/>
    </row>
    <row r="186" spans="1:55">
      <c r="A186" s="57">
        <v>630</v>
      </c>
      <c r="B186" s="58">
        <v>2331</v>
      </c>
      <c r="C186" s="60">
        <v>351</v>
      </c>
      <c r="D186" s="59" t="s">
        <v>128</v>
      </c>
      <c r="E186" s="111">
        <v>536.33333333333337</v>
      </c>
      <c r="F186" s="111">
        <v>1222892</v>
      </c>
      <c r="G186" s="112">
        <v>1.39</v>
      </c>
      <c r="H186" s="111">
        <v>879778.41726618714</v>
      </c>
      <c r="I186" s="111">
        <v>121697.66666666667</v>
      </c>
      <c r="J186" s="63">
        <v>0</v>
      </c>
      <c r="K186" s="113">
        <v>1.65</v>
      </c>
      <c r="L186" s="111">
        <v>1451634.3884892084</v>
      </c>
      <c r="M186" s="111">
        <v>135500.75625000001</v>
      </c>
      <c r="N186" s="111">
        <v>1587135.1447392087</v>
      </c>
      <c r="O186" s="114">
        <f t="shared" si="6"/>
        <v>2959.232712378885</v>
      </c>
      <c r="P186" s="114">
        <f t="shared" si="7"/>
        <v>2429.6520503245629</v>
      </c>
      <c r="Q186" s="114">
        <f t="shared" si="8"/>
        <v>121.79656391472098</v>
      </c>
      <c r="R186" s="115">
        <v>-105091.75184693285</v>
      </c>
      <c r="S186" s="116">
        <v>-195.94484496009852</v>
      </c>
      <c r="T186" s="117">
        <v>113.73183526627416</v>
      </c>
      <c r="U186" s="115">
        <v>0</v>
      </c>
      <c r="V186" s="116">
        <v>0</v>
      </c>
      <c r="W186" s="118">
        <v>113.73183526627416</v>
      </c>
      <c r="X186" s="119">
        <v>0</v>
      </c>
      <c r="Y186" s="120">
        <v>0</v>
      </c>
      <c r="Z186" s="121">
        <v>0</v>
      </c>
      <c r="AA186" s="122">
        <v>0</v>
      </c>
      <c r="AB186" s="123">
        <v>113.73183526627416</v>
      </c>
      <c r="AC186" s="115">
        <v>-105091.75184693285</v>
      </c>
      <c r="AD186" s="116">
        <v>-195.94484496009852</v>
      </c>
      <c r="AE186" s="118">
        <v>113.73183526627416</v>
      </c>
      <c r="AF186" s="124"/>
      <c r="AG186" s="125">
        <v>0</v>
      </c>
      <c r="AH186" s="124"/>
      <c r="AI186" s="115">
        <v>3605.8391407540103</v>
      </c>
      <c r="AJ186" s="116">
        <v>121.79656391472089</v>
      </c>
      <c r="AK186" s="116">
        <v>0</v>
      </c>
      <c r="AL186" s="126">
        <v>0</v>
      </c>
      <c r="AM186" s="127">
        <v>3605.8391407540103</v>
      </c>
      <c r="AN186" s="128"/>
      <c r="AO186" s="129">
        <v>3406.1554477168556</v>
      </c>
      <c r="AP186" s="128"/>
      <c r="AQ186" s="129">
        <v>87977.841726618703</v>
      </c>
      <c r="AR186" s="128"/>
      <c r="AS186" s="230"/>
      <c r="AT186" s="194">
        <v>-268379.37614396214</v>
      </c>
      <c r="AU186" s="194">
        <v>-117465.49531295535</v>
      </c>
      <c r="AV186" s="194">
        <v>-2299.3266519532417</v>
      </c>
      <c r="AW186" s="194">
        <v>-64093.59</v>
      </c>
      <c r="AX186" s="195">
        <v>-102935.691261</v>
      </c>
    </row>
    <row r="187" spans="1:55">
      <c r="A187" s="57">
        <v>632</v>
      </c>
      <c r="B187" s="58">
        <v>2324</v>
      </c>
      <c r="C187" s="60">
        <v>351</v>
      </c>
      <c r="D187" s="59" t="s">
        <v>121</v>
      </c>
      <c r="E187" s="111">
        <v>4067</v>
      </c>
      <c r="F187" s="111">
        <v>7255795.666666667</v>
      </c>
      <c r="G187" s="112">
        <v>1.49</v>
      </c>
      <c r="H187" s="111">
        <v>4869661.521252797</v>
      </c>
      <c r="I187" s="111">
        <v>642081.33333333337</v>
      </c>
      <c r="J187" s="63">
        <v>0</v>
      </c>
      <c r="K187" s="113">
        <v>1.65</v>
      </c>
      <c r="L187" s="111">
        <v>8034941.5100671137</v>
      </c>
      <c r="M187" s="111">
        <v>783835.96666666679</v>
      </c>
      <c r="N187" s="111">
        <v>8818777.4767337795</v>
      </c>
      <c r="O187" s="114">
        <f t="shared" si="6"/>
        <v>2168.3741029588837</v>
      </c>
      <c r="P187" s="114">
        <f t="shared" si="7"/>
        <v>2429.6520503245629</v>
      </c>
      <c r="Q187" s="114">
        <f t="shared" si="8"/>
        <v>89.246281280038573</v>
      </c>
      <c r="R187" s="115">
        <v>393168.44241640321</v>
      </c>
      <c r="S187" s="116">
        <v>96.672840525301993</v>
      </c>
      <c r="T187" s="117">
        <v>93.225157206424257</v>
      </c>
      <c r="U187" s="115">
        <v>0</v>
      </c>
      <c r="V187" s="116">
        <v>0</v>
      </c>
      <c r="W187" s="118">
        <v>93.225157206424257</v>
      </c>
      <c r="X187" s="119">
        <v>0</v>
      </c>
      <c r="Y187" s="120">
        <v>0</v>
      </c>
      <c r="Z187" s="121">
        <v>0</v>
      </c>
      <c r="AA187" s="122">
        <v>0</v>
      </c>
      <c r="AB187" s="123">
        <v>93.225157206424257</v>
      </c>
      <c r="AC187" s="115">
        <v>393168.44241640321</v>
      </c>
      <c r="AD187" s="116">
        <v>96.672840525301993</v>
      </c>
      <c r="AE187" s="118">
        <v>93.225157206424257</v>
      </c>
      <c r="AF187" s="124"/>
      <c r="AG187" s="125">
        <v>0</v>
      </c>
      <c r="AH187" s="124"/>
      <c r="AI187" s="115">
        <v>0</v>
      </c>
      <c r="AJ187" s="116">
        <v>89.246281280038502</v>
      </c>
      <c r="AK187" s="116">
        <v>0</v>
      </c>
      <c r="AL187" s="126">
        <v>0</v>
      </c>
      <c r="AM187" s="127">
        <v>0</v>
      </c>
      <c r="AN187" s="128"/>
      <c r="AO187" s="129">
        <v>26980.692171882907</v>
      </c>
      <c r="AP187" s="128"/>
      <c r="AQ187" s="129">
        <v>486966.15212527965</v>
      </c>
      <c r="AR187" s="128"/>
      <c r="AS187" s="230"/>
      <c r="AT187" s="194">
        <v>-2000868.4636743842</v>
      </c>
      <c r="AU187" s="194">
        <v>-875749.12990150496</v>
      </c>
      <c r="AV187" s="194">
        <v>-17142.338773123167</v>
      </c>
      <c r="AW187" s="194">
        <v>-271060.21999999997</v>
      </c>
      <c r="AX187" s="195">
        <v>-767424.01517399994</v>
      </c>
    </row>
    <row r="188" spans="1:55">
      <c r="A188" s="57">
        <v>661</v>
      </c>
      <c r="B188" s="58">
        <v>2401</v>
      </c>
      <c r="C188" s="60"/>
      <c r="D188" s="59" t="s">
        <v>129</v>
      </c>
      <c r="E188" s="111">
        <v>49.666666666666664</v>
      </c>
      <c r="F188" s="111">
        <v>64268.333333333336</v>
      </c>
      <c r="G188" s="112">
        <v>2.0066666666666664</v>
      </c>
      <c r="H188" s="111">
        <v>31981.562900074117</v>
      </c>
      <c r="I188" s="111">
        <v>3582.6666666666665</v>
      </c>
      <c r="J188" s="63">
        <v>0</v>
      </c>
      <c r="K188" s="113">
        <v>1.65</v>
      </c>
      <c r="L188" s="111">
        <v>52769.578785122292</v>
      </c>
      <c r="M188" s="111">
        <v>4306.354166666667</v>
      </c>
      <c r="N188" s="111">
        <v>57075.932951788964</v>
      </c>
      <c r="O188" s="114">
        <f t="shared" si="6"/>
        <v>1149.1798580897107</v>
      </c>
      <c r="P188" s="114">
        <f t="shared" si="7"/>
        <v>2429.6520503245629</v>
      </c>
      <c r="Q188" s="114">
        <f t="shared" si="8"/>
        <v>47.2981247638401</v>
      </c>
      <c r="R188" s="115">
        <v>23530.810652635828</v>
      </c>
      <c r="S188" s="116">
        <v>473.77471112689591</v>
      </c>
      <c r="T188" s="117">
        <v>66.797818601219234</v>
      </c>
      <c r="U188" s="115">
        <v>23172</v>
      </c>
      <c r="V188" s="116">
        <v>466.55033557046983</v>
      </c>
      <c r="W188" s="118">
        <v>86.000170456833516</v>
      </c>
      <c r="X188" s="119">
        <v>39.495923468085842</v>
      </c>
      <c r="Y188" s="120">
        <v>-9151.9953860248515</v>
      </c>
      <c r="Z188" s="121">
        <v>14020.004613975148</v>
      </c>
      <c r="AA188" s="122">
        <v>282.28197209345939</v>
      </c>
      <c r="AB188" s="123">
        <v>78.416024263867541</v>
      </c>
      <c r="AC188" s="115">
        <v>37550.815266610975</v>
      </c>
      <c r="AD188" s="116">
        <v>756.05668322035535</v>
      </c>
      <c r="AE188" s="118">
        <v>78.416024263867541</v>
      </c>
      <c r="AF188" s="124"/>
      <c r="AG188" s="125">
        <v>0</v>
      </c>
      <c r="AH188" s="124"/>
      <c r="AI188" s="115">
        <v>12699.582485227009</v>
      </c>
      <c r="AJ188" s="116">
        <v>47.298124763840065</v>
      </c>
      <c r="AK188" s="116">
        <v>0</v>
      </c>
      <c r="AL188" s="126">
        <v>0</v>
      </c>
      <c r="AM188" s="127">
        <v>12699.582485227009</v>
      </c>
      <c r="AN188" s="128"/>
      <c r="AO188" s="129">
        <v>622.41015529200513</v>
      </c>
      <c r="AP188" s="128"/>
      <c r="AQ188" s="129">
        <v>3198.1562900074118</v>
      </c>
      <c r="AR188" s="128"/>
      <c r="AS188" s="230"/>
      <c r="AT188" s="194">
        <v>-23953.714810663289</v>
      </c>
      <c r="AU188" s="194">
        <v>-10484.16989132024</v>
      </c>
      <c r="AV188" s="194">
        <v>-205.22223305229298</v>
      </c>
      <c r="AW188" s="194">
        <v>-1796.82</v>
      </c>
      <c r="AX188" s="195">
        <v>-9187.3385639999997</v>
      </c>
    </row>
    <row r="189" spans="1:55">
      <c r="A189" s="57">
        <v>662</v>
      </c>
      <c r="B189" s="58">
        <v>2402</v>
      </c>
      <c r="C189" s="60"/>
      <c r="D189" s="59" t="s">
        <v>130</v>
      </c>
      <c r="E189" s="111">
        <v>1258</v>
      </c>
      <c r="F189" s="111">
        <v>2234005</v>
      </c>
      <c r="G189" s="112">
        <v>1.6333333333333335</v>
      </c>
      <c r="H189" s="111">
        <v>1368618.5171568627</v>
      </c>
      <c r="I189" s="111">
        <v>163192.33333333334</v>
      </c>
      <c r="J189" s="63">
        <v>0</v>
      </c>
      <c r="K189" s="113">
        <v>1.65</v>
      </c>
      <c r="L189" s="111">
        <v>2258220.5533088236</v>
      </c>
      <c r="M189" s="111">
        <v>201086.51249999998</v>
      </c>
      <c r="N189" s="111">
        <v>2459307.0658088233</v>
      </c>
      <c r="O189" s="114">
        <f t="shared" si="6"/>
        <v>1954.9340745698119</v>
      </c>
      <c r="P189" s="114">
        <f t="shared" si="7"/>
        <v>2429.6520503245629</v>
      </c>
      <c r="Q189" s="114">
        <f t="shared" si="8"/>
        <v>80.461483129185666</v>
      </c>
      <c r="R189" s="115">
        <v>220962.22899480726</v>
      </c>
      <c r="S189" s="116">
        <v>175.64565102925854</v>
      </c>
      <c r="T189" s="117">
        <v>87.690734371386938</v>
      </c>
      <c r="U189" s="115">
        <v>0</v>
      </c>
      <c r="V189" s="116">
        <v>0</v>
      </c>
      <c r="W189" s="118">
        <v>87.690734371386938</v>
      </c>
      <c r="X189" s="119">
        <v>0</v>
      </c>
      <c r="Y189" s="120">
        <v>0</v>
      </c>
      <c r="Z189" s="121">
        <v>0</v>
      </c>
      <c r="AA189" s="122">
        <v>0</v>
      </c>
      <c r="AB189" s="123">
        <v>87.690734371386938</v>
      </c>
      <c r="AC189" s="115">
        <v>220962.22899480726</v>
      </c>
      <c r="AD189" s="116">
        <v>175.64565102925854</v>
      </c>
      <c r="AE189" s="118">
        <v>87.690734371386938</v>
      </c>
      <c r="AF189" s="124"/>
      <c r="AG189" s="125">
        <v>0</v>
      </c>
      <c r="AH189" s="124"/>
      <c r="AI189" s="115">
        <v>100402.67124704708</v>
      </c>
      <c r="AJ189" s="116">
        <v>80.461483129185609</v>
      </c>
      <c r="AK189" s="116">
        <v>0</v>
      </c>
      <c r="AL189" s="126">
        <v>0</v>
      </c>
      <c r="AM189" s="127">
        <v>100402.67124704708</v>
      </c>
      <c r="AN189" s="128"/>
      <c r="AO189" s="129">
        <v>7955.5840377206287</v>
      </c>
      <c r="AP189" s="128"/>
      <c r="AQ189" s="129">
        <v>136861.85171568627</v>
      </c>
      <c r="AR189" s="128"/>
      <c r="AS189" s="230"/>
      <c r="AT189" s="194">
        <v>-614974.96391457994</v>
      </c>
      <c r="AU189" s="194">
        <v>-269165.01476083393</v>
      </c>
      <c r="AV189" s="194">
        <v>-5268.7667179547871</v>
      </c>
      <c r="AW189" s="194">
        <v>-143780.53</v>
      </c>
      <c r="AX189" s="195">
        <v>-235870.85538399999</v>
      </c>
    </row>
    <row r="190" spans="1:55">
      <c r="A190" s="57">
        <v>663</v>
      </c>
      <c r="B190" s="58">
        <v>2403</v>
      </c>
      <c r="C190" s="60">
        <v>351</v>
      </c>
      <c r="D190" s="59" t="s">
        <v>131</v>
      </c>
      <c r="E190" s="111">
        <v>1237.3333333333333</v>
      </c>
      <c r="F190" s="111">
        <v>2906803.3333333335</v>
      </c>
      <c r="G190" s="112">
        <v>1.64</v>
      </c>
      <c r="H190" s="111">
        <v>1772441.0569105691</v>
      </c>
      <c r="I190" s="111">
        <v>262338.66666666669</v>
      </c>
      <c r="J190" s="63">
        <v>0</v>
      </c>
      <c r="K190" s="113">
        <v>1.65</v>
      </c>
      <c r="L190" s="111">
        <v>2924527.7439024388</v>
      </c>
      <c r="M190" s="111">
        <v>269458.12791666668</v>
      </c>
      <c r="N190" s="111">
        <v>3193985.8718191055</v>
      </c>
      <c r="O190" s="114">
        <f t="shared" si="6"/>
        <v>2581.3463403710443</v>
      </c>
      <c r="P190" s="114">
        <f t="shared" si="7"/>
        <v>2429.6520503245629</v>
      </c>
      <c r="Q190" s="114">
        <f t="shared" si="8"/>
        <v>106.24345737185773</v>
      </c>
      <c r="R190" s="115">
        <v>-69447.668573812392</v>
      </c>
      <c r="S190" s="116">
        <v>-56.126887317197522</v>
      </c>
      <c r="T190" s="117">
        <v>103.93337814427031</v>
      </c>
      <c r="U190" s="115">
        <v>0</v>
      </c>
      <c r="V190" s="116">
        <v>0</v>
      </c>
      <c r="W190" s="118">
        <v>103.93337814427031</v>
      </c>
      <c r="X190" s="119">
        <v>0</v>
      </c>
      <c r="Y190" s="120">
        <v>0</v>
      </c>
      <c r="Z190" s="121">
        <v>0</v>
      </c>
      <c r="AA190" s="122">
        <v>0</v>
      </c>
      <c r="AB190" s="123">
        <v>103.93337814427031</v>
      </c>
      <c r="AC190" s="115">
        <v>-69447.668573812392</v>
      </c>
      <c r="AD190" s="116">
        <v>-56.126887317197522</v>
      </c>
      <c r="AE190" s="118">
        <v>103.93337814427031</v>
      </c>
      <c r="AF190" s="124"/>
      <c r="AG190" s="125">
        <v>0</v>
      </c>
      <c r="AH190" s="124"/>
      <c r="AI190" s="115">
        <v>9969.5891901306532</v>
      </c>
      <c r="AJ190" s="116">
        <v>106.24345737185766</v>
      </c>
      <c r="AK190" s="116">
        <v>0</v>
      </c>
      <c r="AL190" s="126">
        <v>0</v>
      </c>
      <c r="AM190" s="127">
        <v>9969.5891901306532</v>
      </c>
      <c r="AN190" s="128"/>
      <c r="AO190" s="129">
        <v>7305.8755420533444</v>
      </c>
      <c r="AP190" s="128"/>
      <c r="AQ190" s="129">
        <v>177244.10569105693</v>
      </c>
      <c r="AR190" s="128"/>
      <c r="AS190" s="230"/>
      <c r="AT190" s="194">
        <v>-596887.46497591573</v>
      </c>
      <c r="AU190" s="194">
        <v>-261248.39667963292</v>
      </c>
      <c r="AV190" s="194">
        <v>-5113.8029909561174</v>
      </c>
      <c r="AW190" s="194">
        <v>-89266.22</v>
      </c>
      <c r="AX190" s="195">
        <v>-228933.477285</v>
      </c>
    </row>
    <row r="191" spans="1:55">
      <c r="A191" s="57">
        <v>664</v>
      </c>
      <c r="B191" s="58">
        <v>2404</v>
      </c>
      <c r="C191" s="60"/>
      <c r="D191" s="105" t="s">
        <v>132</v>
      </c>
      <c r="E191" s="111">
        <v>322</v>
      </c>
      <c r="F191" s="111">
        <v>624233</v>
      </c>
      <c r="G191" s="112">
        <v>1.78</v>
      </c>
      <c r="H191" s="111">
        <v>350692.69662921346</v>
      </c>
      <c r="I191" s="111">
        <v>56834</v>
      </c>
      <c r="J191" s="63">
        <v>0</v>
      </c>
      <c r="K191" s="113">
        <v>1.65</v>
      </c>
      <c r="L191" s="111">
        <v>578642.94943820219</v>
      </c>
      <c r="M191" s="111">
        <v>45736.633333333339</v>
      </c>
      <c r="N191" s="111">
        <v>624379.58277153561</v>
      </c>
      <c r="O191" s="114">
        <f t="shared" si="6"/>
        <v>1939.0670272407938</v>
      </c>
      <c r="P191" s="114">
        <f t="shared" si="7"/>
        <v>2429.6520503245629</v>
      </c>
      <c r="Q191" s="114">
        <f t="shared" si="8"/>
        <v>79.808424707635197</v>
      </c>
      <c r="R191" s="115">
        <v>58448.299650200483</v>
      </c>
      <c r="S191" s="116">
        <v>181.51645854099527</v>
      </c>
      <c r="T191" s="117">
        <v>87.279307565810157</v>
      </c>
      <c r="U191" s="115">
        <v>0</v>
      </c>
      <c r="V191" s="116">
        <v>0</v>
      </c>
      <c r="W191" s="118">
        <v>87.279307565810157</v>
      </c>
      <c r="X191" s="119">
        <v>0</v>
      </c>
      <c r="Y191" s="120">
        <v>0</v>
      </c>
      <c r="Z191" s="121">
        <v>0</v>
      </c>
      <c r="AA191" s="122">
        <v>0</v>
      </c>
      <c r="AB191" s="123">
        <v>87.279307565810157</v>
      </c>
      <c r="AC191" s="115">
        <v>58448.299650200483</v>
      </c>
      <c r="AD191" s="116">
        <v>181.51645854099527</v>
      </c>
      <c r="AE191" s="118">
        <v>87.279307565810157</v>
      </c>
      <c r="AF191" s="124"/>
      <c r="AG191" s="125">
        <v>0</v>
      </c>
      <c r="AH191" s="124"/>
      <c r="AI191" s="115">
        <v>23520.494477213484</v>
      </c>
      <c r="AJ191" s="116">
        <v>79.80842470763514</v>
      </c>
      <c r="AK191" s="116">
        <v>0</v>
      </c>
      <c r="AL191" s="126">
        <v>0</v>
      </c>
      <c r="AM191" s="127">
        <v>23520.494477213484</v>
      </c>
      <c r="AN191" s="128"/>
      <c r="AO191" s="129">
        <v>1999.5743726771855</v>
      </c>
      <c r="AP191" s="128"/>
      <c r="AQ191" s="129">
        <v>35069.269662921346</v>
      </c>
      <c r="AR191" s="128"/>
      <c r="AS191" s="230"/>
      <c r="AT191" s="194">
        <v>-161809.78780264381</v>
      </c>
      <c r="AU191" s="194">
        <v>-70821.637429122435</v>
      </c>
      <c r="AV191" s="194">
        <v>-1386.2971253124281</v>
      </c>
      <c r="AW191" s="194">
        <v>-16685.46</v>
      </c>
      <c r="AX191" s="195">
        <v>-62061.409484999996</v>
      </c>
    </row>
    <row r="192" spans="1:55">
      <c r="A192" s="57">
        <v>665</v>
      </c>
      <c r="B192" s="58">
        <v>2405</v>
      </c>
      <c r="C192" s="60"/>
      <c r="D192" s="59" t="s">
        <v>133</v>
      </c>
      <c r="E192" s="111">
        <v>259</v>
      </c>
      <c r="F192" s="111">
        <v>495605.66666666669</v>
      </c>
      <c r="G192" s="112">
        <v>1.8999999999999997</v>
      </c>
      <c r="H192" s="111">
        <v>260845.08771929829</v>
      </c>
      <c r="I192" s="111">
        <v>35248.666666666664</v>
      </c>
      <c r="J192" s="63">
        <v>0</v>
      </c>
      <c r="K192" s="113">
        <v>1.65</v>
      </c>
      <c r="L192" s="111">
        <v>430394.39473684208</v>
      </c>
      <c r="M192" s="111">
        <v>35253.82916666667</v>
      </c>
      <c r="N192" s="111">
        <v>465648.2239035088</v>
      </c>
      <c r="O192" s="114">
        <f t="shared" si="6"/>
        <v>1797.8695903610378</v>
      </c>
      <c r="P192" s="114">
        <f t="shared" si="7"/>
        <v>2429.6520503245629</v>
      </c>
      <c r="Q192" s="114">
        <f t="shared" si="8"/>
        <v>73.996998464075176</v>
      </c>
      <c r="R192" s="115">
        <v>60543.713138304782</v>
      </c>
      <c r="S192" s="116">
        <v>233.75951018650494</v>
      </c>
      <c r="T192" s="117">
        <v>83.618109032367329</v>
      </c>
      <c r="U192" s="115">
        <v>14989</v>
      </c>
      <c r="V192" s="116">
        <v>57.872586872586872</v>
      </c>
      <c r="W192" s="118">
        <v>86.000038035940321</v>
      </c>
      <c r="X192" s="119">
        <v>0</v>
      </c>
      <c r="Y192" s="120">
        <v>0</v>
      </c>
      <c r="Z192" s="121">
        <v>14989</v>
      </c>
      <c r="AA192" s="122">
        <v>57.872586872586872</v>
      </c>
      <c r="AB192" s="123">
        <v>86.000038035940321</v>
      </c>
      <c r="AC192" s="115">
        <v>75532.713138304782</v>
      </c>
      <c r="AD192" s="116">
        <v>291.63209705909179</v>
      </c>
      <c r="AE192" s="118">
        <v>86.000038035940321</v>
      </c>
      <c r="AF192" s="124"/>
      <c r="AG192" s="125">
        <v>0</v>
      </c>
      <c r="AH192" s="124"/>
      <c r="AI192" s="115">
        <v>31592.139375432766</v>
      </c>
      <c r="AJ192" s="116">
        <v>73.996998464075119</v>
      </c>
      <c r="AK192" s="116">
        <v>0</v>
      </c>
      <c r="AL192" s="126">
        <v>0</v>
      </c>
      <c r="AM192" s="127">
        <v>31592.139375432766</v>
      </c>
      <c r="AN192" s="128"/>
      <c r="AO192" s="129">
        <v>2072.5436922526019</v>
      </c>
      <c r="AP192" s="128"/>
      <c r="AQ192" s="129">
        <v>26084.508771929828</v>
      </c>
      <c r="AR192" s="128"/>
      <c r="AS192" s="230"/>
      <c r="AT192" s="194">
        <v>-121723.97934398284</v>
      </c>
      <c r="AU192" s="194">
        <v>-53276.700059974282</v>
      </c>
      <c r="AV192" s="194">
        <v>-1042.8640006126725</v>
      </c>
      <c r="AW192" s="194">
        <v>-19739.22</v>
      </c>
      <c r="AX192" s="195">
        <v>-46686.679643000003</v>
      </c>
    </row>
    <row r="193" spans="1:50">
      <c r="A193" s="57">
        <v>666</v>
      </c>
      <c r="B193" s="58">
        <v>2406</v>
      </c>
      <c r="C193" s="60"/>
      <c r="D193" s="59" t="s">
        <v>134</v>
      </c>
      <c r="E193" s="111">
        <v>422</v>
      </c>
      <c r="F193" s="111">
        <v>618522</v>
      </c>
      <c r="G193" s="112">
        <v>1.5233333333333334</v>
      </c>
      <c r="H193" s="111">
        <v>405687.07385364344</v>
      </c>
      <c r="I193" s="111">
        <v>56600.333333333336</v>
      </c>
      <c r="J193" s="63">
        <v>0</v>
      </c>
      <c r="K193" s="113">
        <v>1.65</v>
      </c>
      <c r="L193" s="111">
        <v>669383.67185851163</v>
      </c>
      <c r="M193" s="111">
        <v>67415.950000000012</v>
      </c>
      <c r="N193" s="111">
        <v>736799.62185851159</v>
      </c>
      <c r="O193" s="114">
        <f t="shared" si="6"/>
        <v>1745.9706679111648</v>
      </c>
      <c r="P193" s="114">
        <f t="shared" si="7"/>
        <v>2429.6520503245629</v>
      </c>
      <c r="Q193" s="114">
        <f t="shared" si="8"/>
        <v>71.860934477343406</v>
      </c>
      <c r="R193" s="115">
        <v>106750.01105002822</v>
      </c>
      <c r="S193" s="116">
        <v>252.96211149295786</v>
      </c>
      <c r="T193" s="117">
        <v>82.272388720726312</v>
      </c>
      <c r="U193" s="115">
        <v>38220</v>
      </c>
      <c r="V193" s="116">
        <v>90.568720379146924</v>
      </c>
      <c r="W193" s="118">
        <v>86.000030313153047</v>
      </c>
      <c r="X193" s="119">
        <v>0</v>
      </c>
      <c r="Y193" s="120">
        <v>0</v>
      </c>
      <c r="Z193" s="121">
        <v>38220</v>
      </c>
      <c r="AA193" s="122">
        <v>90.568720379146924</v>
      </c>
      <c r="AB193" s="123">
        <v>86.000030313153047</v>
      </c>
      <c r="AC193" s="115">
        <v>144970.0110500282</v>
      </c>
      <c r="AD193" s="116">
        <v>343.53083187210478</v>
      </c>
      <c r="AE193" s="118">
        <v>86.000030313153047</v>
      </c>
      <c r="AF193" s="124"/>
      <c r="AG193" s="125">
        <v>0</v>
      </c>
      <c r="AH193" s="124"/>
      <c r="AI193" s="115">
        <v>59439.47112547596</v>
      </c>
      <c r="AJ193" s="116">
        <v>71.860934477343363</v>
      </c>
      <c r="AK193" s="116">
        <v>0</v>
      </c>
      <c r="AL193" s="126">
        <v>0</v>
      </c>
      <c r="AM193" s="127">
        <v>59439.47112547596</v>
      </c>
      <c r="AN193" s="128"/>
      <c r="AO193" s="129">
        <v>3110.9788507228568</v>
      </c>
      <c r="AP193" s="128"/>
      <c r="AQ193" s="129">
        <v>40568.707385364345</v>
      </c>
      <c r="AR193" s="128"/>
      <c r="AS193" s="230"/>
      <c r="AT193" s="194">
        <v>-210694.9200693036</v>
      </c>
      <c r="AU193" s="194">
        <v>-92217.902513449459</v>
      </c>
      <c r="AV193" s="194">
        <v>-1805.1180090926177</v>
      </c>
      <c r="AW193" s="194">
        <v>-30721.38</v>
      </c>
      <c r="AX193" s="195">
        <v>-80811.080023999995</v>
      </c>
    </row>
    <row r="194" spans="1:50">
      <c r="A194" s="57">
        <v>667</v>
      </c>
      <c r="B194" s="58">
        <v>2407</v>
      </c>
      <c r="C194" s="60">
        <v>351</v>
      </c>
      <c r="D194" s="59" t="s">
        <v>135</v>
      </c>
      <c r="E194" s="111">
        <v>2853</v>
      </c>
      <c r="F194" s="111">
        <v>5597126</v>
      </c>
      <c r="G194" s="112">
        <v>1.59</v>
      </c>
      <c r="H194" s="111">
        <v>3520205.0314465407</v>
      </c>
      <c r="I194" s="111">
        <v>692110</v>
      </c>
      <c r="J194" s="63">
        <v>0</v>
      </c>
      <c r="K194" s="113">
        <v>1.65</v>
      </c>
      <c r="L194" s="111">
        <v>5808338.3018867923</v>
      </c>
      <c r="M194" s="111">
        <v>563714.77208333334</v>
      </c>
      <c r="N194" s="111">
        <v>6372053.0739701251</v>
      </c>
      <c r="O194" s="114">
        <f t="shared" si="6"/>
        <v>2233.4570886681126</v>
      </c>
      <c r="P194" s="114">
        <f t="shared" si="7"/>
        <v>2429.6520503245629</v>
      </c>
      <c r="Q194" s="114">
        <f t="shared" si="8"/>
        <v>91.924977009352361</v>
      </c>
      <c r="R194" s="115">
        <v>207105.36347416736</v>
      </c>
      <c r="S194" s="116">
        <v>72.592135812887264</v>
      </c>
      <c r="T194" s="117">
        <v>94.912735515891939</v>
      </c>
      <c r="U194" s="115">
        <v>0</v>
      </c>
      <c r="V194" s="116">
        <v>0</v>
      </c>
      <c r="W194" s="118">
        <v>94.912735515891939</v>
      </c>
      <c r="X194" s="119">
        <v>0</v>
      </c>
      <c r="Y194" s="120">
        <v>0</v>
      </c>
      <c r="Z194" s="121">
        <v>0</v>
      </c>
      <c r="AA194" s="122">
        <v>0</v>
      </c>
      <c r="AB194" s="123">
        <v>94.912735515891939</v>
      </c>
      <c r="AC194" s="115">
        <v>207105.36347416736</v>
      </c>
      <c r="AD194" s="116">
        <v>72.592135812887264</v>
      </c>
      <c r="AE194" s="118">
        <v>94.912735515891939</v>
      </c>
      <c r="AF194" s="124"/>
      <c r="AG194" s="125">
        <v>0</v>
      </c>
      <c r="AH194" s="124"/>
      <c r="AI194" s="115">
        <v>0</v>
      </c>
      <c r="AJ194" s="116">
        <v>91.92497700935229</v>
      </c>
      <c r="AK194" s="116">
        <v>0</v>
      </c>
      <c r="AL194" s="126">
        <v>0</v>
      </c>
      <c r="AM194" s="127">
        <v>0</v>
      </c>
      <c r="AN194" s="128"/>
      <c r="AO194" s="129">
        <v>32790.910995190708</v>
      </c>
      <c r="AP194" s="128"/>
      <c r="AQ194" s="129">
        <v>352020.50314465404</v>
      </c>
      <c r="AR194" s="128"/>
      <c r="AS194" s="230"/>
      <c r="AT194" s="194">
        <v>-1415224.5791198004</v>
      </c>
      <c r="AU194" s="194">
        <v>-619421.8741912673</v>
      </c>
      <c r="AV194" s="194">
        <v>-12124.864585436493</v>
      </c>
      <c r="AW194" s="194">
        <v>-153304.19</v>
      </c>
      <c r="AX194" s="195">
        <v>-542802.96211299999</v>
      </c>
    </row>
    <row r="195" spans="1:50">
      <c r="A195" s="57">
        <v>668</v>
      </c>
      <c r="B195" s="58">
        <v>2408</v>
      </c>
      <c r="C195" s="60"/>
      <c r="D195" s="59" t="s">
        <v>136</v>
      </c>
      <c r="E195" s="111">
        <v>2741.6666666666665</v>
      </c>
      <c r="F195" s="111">
        <v>6035369.333333333</v>
      </c>
      <c r="G195" s="112">
        <v>1.25</v>
      </c>
      <c r="H195" s="111">
        <v>4828295.4666666659</v>
      </c>
      <c r="I195" s="111">
        <v>1309431.3333333333</v>
      </c>
      <c r="J195" s="63">
        <v>0</v>
      </c>
      <c r="K195" s="113">
        <v>1.65</v>
      </c>
      <c r="L195" s="111">
        <v>7966687.5199999996</v>
      </c>
      <c r="M195" s="111">
        <v>1064133.5583333333</v>
      </c>
      <c r="N195" s="111">
        <v>9030821.0783333331</v>
      </c>
      <c r="O195" s="114">
        <f t="shared" ref="O195:O258" si="9">N195/E195</f>
        <v>3293.9165027355625</v>
      </c>
      <c r="P195" s="114">
        <f t="shared" ref="P195:P258" si="10">$O$360</f>
        <v>2429.6520503245629</v>
      </c>
      <c r="Q195" s="114">
        <f t="shared" ref="Q195:Q258" si="11">O195*$Q$360/$O$360</f>
        <v>135.57153182882905</v>
      </c>
      <c r="R195" s="115">
        <v>-876724.26493325597</v>
      </c>
      <c r="S195" s="116">
        <v>-319.77784739206908</v>
      </c>
      <c r="T195" s="117">
        <v>122.41006505216225</v>
      </c>
      <c r="U195" s="115">
        <v>0</v>
      </c>
      <c r="V195" s="116">
        <v>0</v>
      </c>
      <c r="W195" s="118">
        <v>122.41006505216225</v>
      </c>
      <c r="X195" s="119">
        <v>0</v>
      </c>
      <c r="Y195" s="120">
        <v>0</v>
      </c>
      <c r="Z195" s="121">
        <v>0</v>
      </c>
      <c r="AA195" s="122">
        <v>0</v>
      </c>
      <c r="AB195" s="123">
        <v>122.41006505216225</v>
      </c>
      <c r="AC195" s="115">
        <v>-876724.26493325597</v>
      </c>
      <c r="AD195" s="116">
        <v>-319.77784739206908</v>
      </c>
      <c r="AE195" s="118">
        <v>122.41006505216225</v>
      </c>
      <c r="AF195" s="124"/>
      <c r="AG195" s="125">
        <v>0</v>
      </c>
      <c r="AH195" s="124"/>
      <c r="AI195" s="115">
        <v>367705.16211297497</v>
      </c>
      <c r="AJ195" s="116">
        <v>135.57153182882894</v>
      </c>
      <c r="AK195" s="116">
        <v>0</v>
      </c>
      <c r="AL195" s="126">
        <v>0</v>
      </c>
      <c r="AM195" s="127">
        <v>367705.16211297497</v>
      </c>
      <c r="AN195" s="128"/>
      <c r="AO195" s="129">
        <v>21773.254849997928</v>
      </c>
      <c r="AP195" s="128"/>
      <c r="AQ195" s="129">
        <v>482829.54666666669</v>
      </c>
      <c r="AR195" s="128"/>
      <c r="AS195" s="230"/>
      <c r="AT195" s="194">
        <v>-1361450.9336264746</v>
      </c>
      <c r="AU195" s="194">
        <v>-595885.98259850754</v>
      </c>
      <c r="AV195" s="194">
        <v>-11664.161613278286</v>
      </c>
      <c r="AW195" s="194">
        <v>-215213.4</v>
      </c>
      <c r="AX195" s="195">
        <v>-522178.32452000002</v>
      </c>
    </row>
    <row r="196" spans="1:50">
      <c r="A196" s="57">
        <v>669</v>
      </c>
      <c r="B196" s="58">
        <v>2409</v>
      </c>
      <c r="C196" s="60"/>
      <c r="D196" s="59" t="s">
        <v>137</v>
      </c>
      <c r="E196" s="111">
        <v>478.33333333333331</v>
      </c>
      <c r="F196" s="111">
        <v>803702.33333333337</v>
      </c>
      <c r="G196" s="112">
        <v>1.5</v>
      </c>
      <c r="H196" s="111">
        <v>535801.55555555562</v>
      </c>
      <c r="I196" s="111">
        <v>84837</v>
      </c>
      <c r="J196" s="63">
        <v>0</v>
      </c>
      <c r="K196" s="113">
        <v>1.65</v>
      </c>
      <c r="L196" s="111">
        <v>884072.56666666653</v>
      </c>
      <c r="M196" s="111">
        <v>98136.9375</v>
      </c>
      <c r="N196" s="111">
        <v>982209.50416666653</v>
      </c>
      <c r="O196" s="114">
        <f t="shared" si="9"/>
        <v>2053.3996602787456</v>
      </c>
      <c r="P196" s="114">
        <f t="shared" si="10"/>
        <v>2429.6520503245629</v>
      </c>
      <c r="Q196" s="114">
        <f t="shared" si="11"/>
        <v>84.514145142899949</v>
      </c>
      <c r="R196" s="115">
        <v>66590.402164942527</v>
      </c>
      <c r="S196" s="116">
        <v>139.21338431695301</v>
      </c>
      <c r="T196" s="117">
        <v>90.24391144002692</v>
      </c>
      <c r="U196" s="115">
        <v>0</v>
      </c>
      <c r="V196" s="116">
        <v>0</v>
      </c>
      <c r="W196" s="118">
        <v>90.24391144002692</v>
      </c>
      <c r="X196" s="119">
        <v>0</v>
      </c>
      <c r="Y196" s="120">
        <v>0</v>
      </c>
      <c r="Z196" s="121">
        <v>0</v>
      </c>
      <c r="AA196" s="122">
        <v>0</v>
      </c>
      <c r="AB196" s="123">
        <v>90.24391144002692</v>
      </c>
      <c r="AC196" s="115">
        <v>66590.402164942527</v>
      </c>
      <c r="AD196" s="116">
        <v>139.21338431695301</v>
      </c>
      <c r="AE196" s="118">
        <v>90.24391144002692</v>
      </c>
      <c r="AF196" s="124"/>
      <c r="AG196" s="125">
        <v>0</v>
      </c>
      <c r="AH196" s="124"/>
      <c r="AI196" s="115">
        <v>7950.1346733468827</v>
      </c>
      <c r="AJ196" s="116">
        <v>84.514145142899892</v>
      </c>
      <c r="AK196" s="116">
        <v>0</v>
      </c>
      <c r="AL196" s="126">
        <v>0</v>
      </c>
      <c r="AM196" s="127">
        <v>7950.1346733468827</v>
      </c>
      <c r="AN196" s="128"/>
      <c r="AO196" s="129">
        <v>4694.2681283292359</v>
      </c>
      <c r="AP196" s="128"/>
      <c r="AQ196" s="129">
        <v>53580.155555555561</v>
      </c>
      <c r="AR196" s="128"/>
      <c r="AS196" s="230"/>
      <c r="AT196" s="194">
        <v>-233670.93223463371</v>
      </c>
      <c r="AU196" s="194">
        <v>-102274.14710308316</v>
      </c>
      <c r="AV196" s="194">
        <v>-2001.9638244693069</v>
      </c>
      <c r="AW196" s="194">
        <v>-27105.759999999998</v>
      </c>
      <c r="AX196" s="195">
        <v>-89623.425178000005</v>
      </c>
    </row>
    <row r="197" spans="1:50">
      <c r="A197" s="57">
        <v>670</v>
      </c>
      <c r="B197" s="58">
        <v>2410</v>
      </c>
      <c r="C197" s="60">
        <v>351</v>
      </c>
      <c r="D197" s="59" t="s">
        <v>138</v>
      </c>
      <c r="E197" s="111">
        <v>4906</v>
      </c>
      <c r="F197" s="111">
        <v>9580983</v>
      </c>
      <c r="G197" s="112">
        <v>1.49</v>
      </c>
      <c r="H197" s="111">
        <v>6430189.9328859067</v>
      </c>
      <c r="I197" s="111">
        <v>782753.66666666663</v>
      </c>
      <c r="J197" s="63">
        <v>0</v>
      </c>
      <c r="K197" s="113">
        <v>1.65</v>
      </c>
      <c r="L197" s="111">
        <v>10609813.389261743</v>
      </c>
      <c r="M197" s="111">
        <v>966766.125</v>
      </c>
      <c r="N197" s="111">
        <v>11576579.514261743</v>
      </c>
      <c r="O197" s="114">
        <f t="shared" si="9"/>
        <v>2359.6778463639916</v>
      </c>
      <c r="P197" s="114">
        <f t="shared" si="10"/>
        <v>2429.6520503245629</v>
      </c>
      <c r="Q197" s="114">
        <f t="shared" si="11"/>
        <v>97.119990743068584</v>
      </c>
      <c r="R197" s="115">
        <v>127018.57451331157</v>
      </c>
      <c r="S197" s="116">
        <v>25.89045546541206</v>
      </c>
      <c r="T197" s="117">
        <v>98.185594168133179</v>
      </c>
      <c r="U197" s="115">
        <v>0</v>
      </c>
      <c r="V197" s="116">
        <v>0</v>
      </c>
      <c r="W197" s="118">
        <v>98.185594168133179</v>
      </c>
      <c r="X197" s="119">
        <v>0</v>
      </c>
      <c r="Y197" s="120">
        <v>0</v>
      </c>
      <c r="Z197" s="121">
        <v>0</v>
      </c>
      <c r="AA197" s="122">
        <v>0</v>
      </c>
      <c r="AB197" s="123">
        <v>98.185594168133179</v>
      </c>
      <c r="AC197" s="115">
        <v>127018.57451331157</v>
      </c>
      <c r="AD197" s="116">
        <v>25.89045546541206</v>
      </c>
      <c r="AE197" s="118">
        <v>98.185594168133179</v>
      </c>
      <c r="AF197" s="124"/>
      <c r="AG197" s="125">
        <v>0</v>
      </c>
      <c r="AH197" s="124"/>
      <c r="AI197" s="115">
        <v>43560.554974218496</v>
      </c>
      <c r="AJ197" s="116">
        <v>97.119990743068513</v>
      </c>
      <c r="AK197" s="116">
        <v>0</v>
      </c>
      <c r="AL197" s="126">
        <v>0</v>
      </c>
      <c r="AM197" s="127">
        <v>43560.554974218496</v>
      </c>
      <c r="AN197" s="128"/>
      <c r="AO197" s="129">
        <v>37419.759306431501</v>
      </c>
      <c r="AP197" s="128"/>
      <c r="AQ197" s="129">
        <v>643018.99328859046</v>
      </c>
      <c r="AR197" s="128"/>
      <c r="AS197" s="230"/>
      <c r="AT197" s="194">
        <v>-2408081.61545566</v>
      </c>
      <c r="AU197" s="194">
        <v>-1053980.0180539491</v>
      </c>
      <c r="AV197" s="194">
        <v>-20631.116735012147</v>
      </c>
      <c r="AW197" s="194">
        <v>-392828.59</v>
      </c>
      <c r="AX197" s="195">
        <v>-923608.77076600003</v>
      </c>
    </row>
    <row r="198" spans="1:50">
      <c r="A198" s="57">
        <v>671</v>
      </c>
      <c r="B198" s="58">
        <v>2411</v>
      </c>
      <c r="C198" s="60"/>
      <c r="D198" s="59" t="s">
        <v>139</v>
      </c>
      <c r="E198" s="111">
        <v>381.33333333333331</v>
      </c>
      <c r="F198" s="111">
        <v>592733</v>
      </c>
      <c r="G198" s="112">
        <v>1.87</v>
      </c>
      <c r="H198" s="111">
        <v>316969.5187165775</v>
      </c>
      <c r="I198" s="111">
        <v>47851</v>
      </c>
      <c r="J198" s="63">
        <v>0</v>
      </c>
      <c r="K198" s="113">
        <v>1.65</v>
      </c>
      <c r="L198" s="111">
        <v>522999.70588235295</v>
      </c>
      <c r="M198" s="111">
        <v>49056.412500000006</v>
      </c>
      <c r="N198" s="111">
        <v>572056.11838235287</v>
      </c>
      <c r="O198" s="114">
        <f t="shared" si="9"/>
        <v>1500.1471635900862</v>
      </c>
      <c r="P198" s="114">
        <f t="shared" si="10"/>
        <v>2429.6520503245629</v>
      </c>
      <c r="Q198" s="114">
        <f t="shared" si="11"/>
        <v>61.743292147107667</v>
      </c>
      <c r="R198" s="115">
        <v>131146.94281899001</v>
      </c>
      <c r="S198" s="116">
        <v>343.91680809175705</v>
      </c>
      <c r="T198" s="117">
        <v>75.898274052677792</v>
      </c>
      <c r="U198" s="115">
        <v>93593</v>
      </c>
      <c r="V198" s="116">
        <v>245.43618881118883</v>
      </c>
      <c r="W198" s="118">
        <v>85.99997519043545</v>
      </c>
      <c r="X198" s="119">
        <v>0</v>
      </c>
      <c r="Y198" s="120">
        <v>0</v>
      </c>
      <c r="Z198" s="121">
        <v>93593</v>
      </c>
      <c r="AA198" s="122">
        <v>245.43618881118883</v>
      </c>
      <c r="AB198" s="123">
        <v>85.99997519043545</v>
      </c>
      <c r="AC198" s="115">
        <v>224739.94281899001</v>
      </c>
      <c r="AD198" s="116">
        <v>589.35299690294585</v>
      </c>
      <c r="AE198" s="118">
        <v>85.99997519043545</v>
      </c>
      <c r="AF198" s="124"/>
      <c r="AG198" s="125">
        <v>0</v>
      </c>
      <c r="AH198" s="124"/>
      <c r="AI198" s="115">
        <v>71485.209657840926</v>
      </c>
      <c r="AJ198" s="116">
        <v>61.743292147107624</v>
      </c>
      <c r="AK198" s="116">
        <v>0</v>
      </c>
      <c r="AL198" s="126">
        <v>0</v>
      </c>
      <c r="AM198" s="127">
        <v>71485.209657840926</v>
      </c>
      <c r="AN198" s="128"/>
      <c r="AO198" s="129">
        <v>3048.9600397535655</v>
      </c>
      <c r="AP198" s="128"/>
      <c r="AQ198" s="129">
        <v>31696.951871657755</v>
      </c>
      <c r="AR198" s="128"/>
      <c r="AS198" s="230"/>
      <c r="AT198" s="194">
        <v>-186252.35393597372</v>
      </c>
      <c r="AU198" s="194">
        <v>-81519.769971285947</v>
      </c>
      <c r="AV198" s="194">
        <v>-1595.707567202523</v>
      </c>
      <c r="AW198" s="194">
        <v>-30267.39</v>
      </c>
      <c r="AX198" s="195">
        <v>-71436.244755000007</v>
      </c>
    </row>
    <row r="199" spans="1:50">
      <c r="A199" s="57">
        <v>681</v>
      </c>
      <c r="B199" s="58">
        <v>6501</v>
      </c>
      <c r="C199" s="60"/>
      <c r="D199" s="59" t="s">
        <v>328</v>
      </c>
      <c r="E199" s="111">
        <v>304.66666666666669</v>
      </c>
      <c r="F199" s="111">
        <v>687567.33333333337</v>
      </c>
      <c r="G199" s="112">
        <v>1.8633333333333333</v>
      </c>
      <c r="H199" s="111">
        <v>368190.86610606191</v>
      </c>
      <c r="I199" s="111">
        <v>50886.666666666664</v>
      </c>
      <c r="J199" s="63">
        <v>0</v>
      </c>
      <c r="K199" s="113">
        <v>1.65</v>
      </c>
      <c r="L199" s="111">
        <v>607514.92907500209</v>
      </c>
      <c r="M199" s="111">
        <v>63041.709166666667</v>
      </c>
      <c r="N199" s="111">
        <v>670556.63824166881</v>
      </c>
      <c r="O199" s="114">
        <f t="shared" si="9"/>
        <v>2200.9517666575562</v>
      </c>
      <c r="P199" s="114">
        <f t="shared" si="10"/>
        <v>2429.6520503245629</v>
      </c>
      <c r="Q199" s="114">
        <f t="shared" si="11"/>
        <v>90.587117869965951</v>
      </c>
      <c r="R199" s="115">
        <v>25780.620643502985</v>
      </c>
      <c r="S199" s="116">
        <v>84.619104956793166</v>
      </c>
      <c r="T199" s="117">
        <v>94.069884258078517</v>
      </c>
      <c r="U199" s="115">
        <v>0</v>
      </c>
      <c r="V199" s="116">
        <v>0</v>
      </c>
      <c r="W199" s="118">
        <v>94.069884258078517</v>
      </c>
      <c r="X199" s="119">
        <v>0</v>
      </c>
      <c r="Y199" s="120">
        <v>0</v>
      </c>
      <c r="Z199" s="121">
        <v>0</v>
      </c>
      <c r="AA199" s="122">
        <v>0</v>
      </c>
      <c r="AB199" s="123">
        <v>94.069884258078517</v>
      </c>
      <c r="AC199" s="115">
        <v>25780.620643502985</v>
      </c>
      <c r="AD199" s="116">
        <v>84.619104956793166</v>
      </c>
      <c r="AE199" s="118">
        <v>94.069884258078517</v>
      </c>
      <c r="AF199" s="124"/>
      <c r="AG199" s="125">
        <v>0</v>
      </c>
      <c r="AH199" s="124"/>
      <c r="AI199" s="115">
        <v>12814.177006263762</v>
      </c>
      <c r="AJ199" s="116">
        <v>90.58711786996588</v>
      </c>
      <c r="AK199" s="116">
        <v>0</v>
      </c>
      <c r="AL199" s="126">
        <v>0</v>
      </c>
      <c r="AM199" s="127">
        <v>12814.177006263762</v>
      </c>
      <c r="AN199" s="128"/>
      <c r="AO199" s="129">
        <v>1005.7799945795235</v>
      </c>
      <c r="AP199" s="128"/>
      <c r="AQ199" s="129">
        <v>36819.086610606195</v>
      </c>
      <c r="AR199" s="128"/>
      <c r="AS199" s="230"/>
      <c r="AT199" s="194">
        <v>-153010.46399464508</v>
      </c>
      <c r="AU199" s="194">
        <v>-66970.30971394357</v>
      </c>
      <c r="AV199" s="194">
        <v>-1310.909366231994</v>
      </c>
      <c r="AW199" s="194">
        <v>-14933.94</v>
      </c>
      <c r="AX199" s="195">
        <v>-58686.468787999998</v>
      </c>
    </row>
    <row r="200" spans="1:50">
      <c r="A200" s="57">
        <v>683</v>
      </c>
      <c r="B200" s="58">
        <v>6503</v>
      </c>
      <c r="C200" s="60"/>
      <c r="D200" s="59" t="s">
        <v>330</v>
      </c>
      <c r="E200" s="111">
        <v>156.66666666666666</v>
      </c>
      <c r="F200" s="111">
        <v>255178.33333333334</v>
      </c>
      <c r="G200" s="112">
        <v>1.5</v>
      </c>
      <c r="H200" s="111">
        <v>170118.88888888888</v>
      </c>
      <c r="I200" s="111">
        <v>15195.666666666666</v>
      </c>
      <c r="J200" s="63">
        <v>0</v>
      </c>
      <c r="K200" s="113">
        <v>1.65</v>
      </c>
      <c r="L200" s="111">
        <v>280696.16666666669</v>
      </c>
      <c r="M200" s="111">
        <v>18297.179166666669</v>
      </c>
      <c r="N200" s="111">
        <v>298993.34583333327</v>
      </c>
      <c r="O200" s="114">
        <f t="shared" si="9"/>
        <v>1908.4681648936166</v>
      </c>
      <c r="P200" s="114">
        <f t="shared" si="10"/>
        <v>2429.6520503245629</v>
      </c>
      <c r="Q200" s="114">
        <f t="shared" si="11"/>
        <v>78.549031933962539</v>
      </c>
      <c r="R200" s="115">
        <v>30211.292558813962</v>
      </c>
      <c r="S200" s="116">
        <v>192.83803760945082</v>
      </c>
      <c r="T200" s="117">
        <v>86.48589011839637</v>
      </c>
      <c r="U200" s="115">
        <v>0</v>
      </c>
      <c r="V200" s="116">
        <v>0</v>
      </c>
      <c r="W200" s="118">
        <v>86.48589011839637</v>
      </c>
      <c r="X200" s="119">
        <v>0</v>
      </c>
      <c r="Y200" s="120">
        <v>0</v>
      </c>
      <c r="Z200" s="121">
        <v>0</v>
      </c>
      <c r="AA200" s="122">
        <v>0</v>
      </c>
      <c r="AB200" s="123">
        <v>86.48589011839637</v>
      </c>
      <c r="AC200" s="115">
        <v>30211.292558813962</v>
      </c>
      <c r="AD200" s="116">
        <v>192.83803760945082</v>
      </c>
      <c r="AE200" s="118">
        <v>86.48589011839637</v>
      </c>
      <c r="AF200" s="124"/>
      <c r="AG200" s="125">
        <v>0</v>
      </c>
      <c r="AH200" s="124"/>
      <c r="AI200" s="115">
        <v>102756.76318145019</v>
      </c>
      <c r="AJ200" s="116">
        <v>78.549031933962482</v>
      </c>
      <c r="AK200" s="116">
        <v>0</v>
      </c>
      <c r="AL200" s="126">
        <v>0</v>
      </c>
      <c r="AM200" s="127">
        <v>102756.76318145019</v>
      </c>
      <c r="AN200" s="128"/>
      <c r="AO200" s="129">
        <v>520.40907536038105</v>
      </c>
      <c r="AP200" s="128"/>
      <c r="AQ200" s="129">
        <v>17011.888888888887</v>
      </c>
      <c r="AR200" s="128"/>
      <c r="AS200" s="230"/>
      <c r="AT200" s="194">
        <v>-75771.955013322644</v>
      </c>
      <c r="AU200" s="194">
        <v>-33164.21088070688</v>
      </c>
      <c r="AV200" s="194">
        <v>-649.17236985929412</v>
      </c>
      <c r="AW200" s="194">
        <v>-5683.81</v>
      </c>
      <c r="AX200" s="195">
        <v>-29061.989335999999</v>
      </c>
    </row>
    <row r="201" spans="1:50">
      <c r="A201" s="57">
        <v>687</v>
      </c>
      <c r="B201" s="58">
        <v>6507</v>
      </c>
      <c r="C201" s="60"/>
      <c r="D201" s="59" t="s">
        <v>332</v>
      </c>
      <c r="E201" s="111">
        <v>212</v>
      </c>
      <c r="F201" s="111">
        <v>336008</v>
      </c>
      <c r="G201" s="112">
        <v>1.9400000000000002</v>
      </c>
      <c r="H201" s="111">
        <v>173200</v>
      </c>
      <c r="I201" s="111">
        <v>31400.666666666668</v>
      </c>
      <c r="J201" s="63">
        <v>0</v>
      </c>
      <c r="K201" s="113">
        <v>1.65</v>
      </c>
      <c r="L201" s="111">
        <v>285780</v>
      </c>
      <c r="M201" s="111">
        <v>26030.333333333332</v>
      </c>
      <c r="N201" s="111">
        <v>311810.33333333331</v>
      </c>
      <c r="O201" s="114">
        <f t="shared" si="9"/>
        <v>1470.8034591194967</v>
      </c>
      <c r="P201" s="114">
        <f t="shared" si="10"/>
        <v>2429.6520503245629</v>
      </c>
      <c r="Q201" s="114">
        <f t="shared" si="11"/>
        <v>60.535559358099064</v>
      </c>
      <c r="R201" s="115">
        <v>75212.083494125531</v>
      </c>
      <c r="S201" s="116">
        <v>354.77397874587513</v>
      </c>
      <c r="T201" s="117">
        <v>75.137402395602379</v>
      </c>
      <c r="U201" s="115">
        <v>55952</v>
      </c>
      <c r="V201" s="116">
        <v>263.92452830188677</v>
      </c>
      <c r="W201" s="118">
        <v>86.000049508658364</v>
      </c>
      <c r="X201" s="119">
        <v>0</v>
      </c>
      <c r="Y201" s="120">
        <v>0</v>
      </c>
      <c r="Z201" s="121">
        <v>55952</v>
      </c>
      <c r="AA201" s="122">
        <v>263.92452830188677</v>
      </c>
      <c r="AB201" s="123">
        <v>86.000049508658364</v>
      </c>
      <c r="AC201" s="115">
        <v>131164.08349412552</v>
      </c>
      <c r="AD201" s="116">
        <v>618.69850704776195</v>
      </c>
      <c r="AE201" s="118">
        <v>86.000049508658364</v>
      </c>
      <c r="AF201" s="124"/>
      <c r="AG201" s="125">
        <v>0</v>
      </c>
      <c r="AH201" s="124"/>
      <c r="AI201" s="115">
        <v>65191.04676099449</v>
      </c>
      <c r="AJ201" s="116">
        <v>60.535559358099022</v>
      </c>
      <c r="AK201" s="116">
        <v>0</v>
      </c>
      <c r="AL201" s="126">
        <v>0</v>
      </c>
      <c r="AM201" s="127">
        <v>65191.04676099449</v>
      </c>
      <c r="AN201" s="128"/>
      <c r="AO201" s="129">
        <v>1248.1370739297363</v>
      </c>
      <c r="AP201" s="128"/>
      <c r="AQ201" s="129">
        <v>17320</v>
      </c>
      <c r="AR201" s="128"/>
      <c r="AS201" s="230"/>
      <c r="AT201" s="194">
        <v>-103636.48040531871</v>
      </c>
      <c r="AU201" s="194">
        <v>-45360.081978773283</v>
      </c>
      <c r="AV201" s="194">
        <v>-887.90027361400223</v>
      </c>
      <c r="AW201" s="194">
        <v>-15917.55</v>
      </c>
      <c r="AX201" s="195">
        <v>-39749.301543000001</v>
      </c>
    </row>
    <row r="202" spans="1:50">
      <c r="A202" s="57">
        <v>690</v>
      </c>
      <c r="B202" s="58">
        <v>6510</v>
      </c>
      <c r="C202" s="60"/>
      <c r="D202" s="59" t="s">
        <v>333</v>
      </c>
      <c r="E202" s="111">
        <v>1430.6666666666667</v>
      </c>
      <c r="F202" s="111">
        <v>2834318.6666666665</v>
      </c>
      <c r="G202" s="112">
        <v>1.9400000000000002</v>
      </c>
      <c r="H202" s="111">
        <v>1460989.0034364259</v>
      </c>
      <c r="I202" s="111">
        <v>264602.66666666669</v>
      </c>
      <c r="J202" s="63">
        <v>0</v>
      </c>
      <c r="K202" s="113">
        <v>1.65</v>
      </c>
      <c r="L202" s="111">
        <v>2410631.8556701033</v>
      </c>
      <c r="M202" s="111">
        <v>219225.25</v>
      </c>
      <c r="N202" s="111">
        <v>2629857.1056701033</v>
      </c>
      <c r="O202" s="114">
        <f t="shared" si="9"/>
        <v>1838.2039415215074</v>
      </c>
      <c r="P202" s="114">
        <f t="shared" si="10"/>
        <v>2429.6520503245629</v>
      </c>
      <c r="Q202" s="114">
        <f t="shared" si="11"/>
        <v>75.657086012622784</v>
      </c>
      <c r="R202" s="115">
        <v>313081.0849012023</v>
      </c>
      <c r="S202" s="116">
        <v>218.83580025713113</v>
      </c>
      <c r="T202" s="117">
        <v>84.663964187952317</v>
      </c>
      <c r="U202" s="115">
        <v>46441</v>
      </c>
      <c r="V202" s="116">
        <v>32.461090400745569</v>
      </c>
      <c r="W202" s="118">
        <v>86.000002835807649</v>
      </c>
      <c r="X202" s="119">
        <v>0</v>
      </c>
      <c r="Y202" s="120">
        <v>0</v>
      </c>
      <c r="Z202" s="121">
        <v>46441</v>
      </c>
      <c r="AA202" s="122">
        <v>32.461090400745569</v>
      </c>
      <c r="AB202" s="123">
        <v>86.000002835807649</v>
      </c>
      <c r="AC202" s="115">
        <v>359522.0849012023</v>
      </c>
      <c r="AD202" s="116">
        <v>251.2968906578767</v>
      </c>
      <c r="AE202" s="118">
        <v>86.000002835807649</v>
      </c>
      <c r="AF202" s="124"/>
      <c r="AG202" s="125">
        <v>0</v>
      </c>
      <c r="AH202" s="124"/>
      <c r="AI202" s="115">
        <v>270141.28665647045</v>
      </c>
      <c r="AJ202" s="116">
        <v>75.657086012622727</v>
      </c>
      <c r="AK202" s="116">
        <v>0</v>
      </c>
      <c r="AL202" s="126">
        <v>0</v>
      </c>
      <c r="AM202" s="127">
        <v>270141.28665647045</v>
      </c>
      <c r="AN202" s="128"/>
      <c r="AO202" s="129">
        <v>15471.131865621157</v>
      </c>
      <c r="AP202" s="128"/>
      <c r="AQ202" s="129">
        <v>146098.9003436426</v>
      </c>
      <c r="AR202" s="128"/>
      <c r="AS202" s="230"/>
      <c r="AT202" s="194">
        <v>-700035.09405856789</v>
      </c>
      <c r="AU202" s="194">
        <v>-306394.51600756292</v>
      </c>
      <c r="AV202" s="194">
        <v>-5997.5150557323177</v>
      </c>
      <c r="AW202" s="194">
        <v>-84951.9</v>
      </c>
      <c r="AX202" s="195">
        <v>-268495.28212300001</v>
      </c>
    </row>
    <row r="203" spans="1:50">
      <c r="A203" s="57">
        <v>691</v>
      </c>
      <c r="B203" s="58">
        <v>6511</v>
      </c>
      <c r="C203" s="60"/>
      <c r="D203" s="59" t="s">
        <v>334</v>
      </c>
      <c r="E203" s="111">
        <v>546</v>
      </c>
      <c r="F203" s="111">
        <v>1160878.3333333333</v>
      </c>
      <c r="G203" s="112">
        <v>1.9400000000000002</v>
      </c>
      <c r="H203" s="111">
        <v>598390.89347079035</v>
      </c>
      <c r="I203" s="111">
        <v>83169</v>
      </c>
      <c r="J203" s="63">
        <v>0</v>
      </c>
      <c r="K203" s="113">
        <v>1.65</v>
      </c>
      <c r="L203" s="111">
        <v>987344.9742268041</v>
      </c>
      <c r="M203" s="111">
        <v>79822.1875</v>
      </c>
      <c r="N203" s="111">
        <v>1067167.1617268042</v>
      </c>
      <c r="O203" s="114">
        <f t="shared" si="9"/>
        <v>1954.5186112212532</v>
      </c>
      <c r="P203" s="114">
        <f t="shared" si="10"/>
        <v>2429.6520503245629</v>
      </c>
      <c r="Q203" s="114">
        <f t="shared" si="11"/>
        <v>80.444383423550732</v>
      </c>
      <c r="R203" s="115">
        <v>95986.457367650975</v>
      </c>
      <c r="S203" s="116">
        <v>175.79937246822524</v>
      </c>
      <c r="T203" s="117">
        <v>87.679961556836929</v>
      </c>
      <c r="U203" s="115">
        <v>0</v>
      </c>
      <c r="V203" s="116">
        <v>0</v>
      </c>
      <c r="W203" s="118">
        <v>87.679961556836929</v>
      </c>
      <c r="X203" s="119">
        <v>0</v>
      </c>
      <c r="Y203" s="120">
        <v>0</v>
      </c>
      <c r="Z203" s="121">
        <v>0</v>
      </c>
      <c r="AA203" s="122">
        <v>0</v>
      </c>
      <c r="AB203" s="123">
        <v>87.679961556836929</v>
      </c>
      <c r="AC203" s="115">
        <v>95986.457367650975</v>
      </c>
      <c r="AD203" s="116">
        <v>175.79937246822524</v>
      </c>
      <c r="AE203" s="118">
        <v>87.679961556836929</v>
      </c>
      <c r="AF203" s="124"/>
      <c r="AG203" s="125">
        <v>0</v>
      </c>
      <c r="AH203" s="124"/>
      <c r="AI203" s="115">
        <v>96549.026148798701</v>
      </c>
      <c r="AJ203" s="116">
        <v>80.444383423550676</v>
      </c>
      <c r="AK203" s="116">
        <v>0</v>
      </c>
      <c r="AL203" s="126">
        <v>0</v>
      </c>
      <c r="AM203" s="127">
        <v>96549.026148798701</v>
      </c>
      <c r="AN203" s="128"/>
      <c r="AO203" s="129">
        <v>6415.7295802017388</v>
      </c>
      <c r="AP203" s="128"/>
      <c r="AQ203" s="129">
        <v>59839.089347079047</v>
      </c>
      <c r="AR203" s="128"/>
      <c r="AS203" s="230"/>
      <c r="AT203" s="194">
        <v>-269845.9301119619</v>
      </c>
      <c r="AU203" s="194">
        <v>-118107.38326548516</v>
      </c>
      <c r="AV203" s="194">
        <v>-2311.8912784666472</v>
      </c>
      <c r="AW203" s="194">
        <v>-47507.17</v>
      </c>
      <c r="AX203" s="195">
        <v>-103498.181377</v>
      </c>
    </row>
    <row r="204" spans="1:50">
      <c r="A204" s="57">
        <v>692</v>
      </c>
      <c r="B204" s="58">
        <v>6512</v>
      </c>
      <c r="C204" s="60"/>
      <c r="D204" s="59" t="s">
        <v>335</v>
      </c>
      <c r="E204" s="111">
        <v>367.33333333333331</v>
      </c>
      <c r="F204" s="111">
        <v>664097</v>
      </c>
      <c r="G204" s="112">
        <v>1.9400000000000002</v>
      </c>
      <c r="H204" s="111">
        <v>342318.04123711347</v>
      </c>
      <c r="I204" s="111">
        <v>42402.666666666664</v>
      </c>
      <c r="J204" s="63">
        <v>0</v>
      </c>
      <c r="K204" s="113">
        <v>1.65</v>
      </c>
      <c r="L204" s="111">
        <v>564824.76804123714</v>
      </c>
      <c r="M204" s="111">
        <v>52179.941666666673</v>
      </c>
      <c r="N204" s="111">
        <v>617004.70970790379</v>
      </c>
      <c r="O204" s="114">
        <f t="shared" si="9"/>
        <v>1679.6861425805005</v>
      </c>
      <c r="P204" s="114">
        <f t="shared" si="10"/>
        <v>2429.6520503245629</v>
      </c>
      <c r="Q204" s="114">
        <f t="shared" si="11"/>
        <v>69.132785591917212</v>
      </c>
      <c r="R204" s="115">
        <v>101930.3664078549</v>
      </c>
      <c r="S204" s="116">
        <v>277.48738586530374</v>
      </c>
      <c r="T204" s="117">
        <v>80.55365492290781</v>
      </c>
      <c r="U204" s="115">
        <v>48608</v>
      </c>
      <c r="V204" s="116">
        <v>132.32667876588022</v>
      </c>
      <c r="W204" s="118">
        <v>85.999977113289077</v>
      </c>
      <c r="X204" s="119">
        <v>0</v>
      </c>
      <c r="Y204" s="120">
        <v>0</v>
      </c>
      <c r="Z204" s="121">
        <v>48608</v>
      </c>
      <c r="AA204" s="122">
        <v>132.32667876588022</v>
      </c>
      <c r="AB204" s="123">
        <v>85.999977113289077</v>
      </c>
      <c r="AC204" s="115">
        <v>150538.36640785489</v>
      </c>
      <c r="AD204" s="116">
        <v>409.81406463118395</v>
      </c>
      <c r="AE204" s="118">
        <v>85.999977113289063</v>
      </c>
      <c r="AF204" s="124"/>
      <c r="AG204" s="125">
        <v>0</v>
      </c>
      <c r="AH204" s="124"/>
      <c r="AI204" s="115">
        <v>44190.035865779209</v>
      </c>
      <c r="AJ204" s="116">
        <v>69.132785591917155</v>
      </c>
      <c r="AK204" s="116">
        <v>0</v>
      </c>
      <c r="AL204" s="126">
        <v>0</v>
      </c>
      <c r="AM204" s="127">
        <v>44190.035865779209</v>
      </c>
      <c r="AN204" s="128"/>
      <c r="AO204" s="129">
        <v>4631.6334947966789</v>
      </c>
      <c r="AP204" s="128"/>
      <c r="AQ204" s="129">
        <v>34231.804123711343</v>
      </c>
      <c r="AR204" s="128"/>
      <c r="AS204" s="230"/>
      <c r="AT204" s="194">
        <v>-177941.88145064155</v>
      </c>
      <c r="AU204" s="194">
        <v>-77882.404906950353</v>
      </c>
      <c r="AV204" s="194">
        <v>-1524.5080169598907</v>
      </c>
      <c r="AW204" s="194">
        <v>-17692.43</v>
      </c>
      <c r="AX204" s="195">
        <v>-68248.800763000007</v>
      </c>
    </row>
    <row r="205" spans="1:50">
      <c r="A205" s="57">
        <v>694</v>
      </c>
      <c r="B205" s="58">
        <v>6514</v>
      </c>
      <c r="C205" s="60"/>
      <c r="D205" s="59" t="s">
        <v>336</v>
      </c>
      <c r="E205" s="111">
        <v>371.66666666666669</v>
      </c>
      <c r="F205" s="111">
        <v>516814.33333333331</v>
      </c>
      <c r="G205" s="112">
        <v>1.74</v>
      </c>
      <c r="H205" s="111">
        <v>297019.73180076625</v>
      </c>
      <c r="I205" s="111">
        <v>46981.666666666664</v>
      </c>
      <c r="J205" s="63">
        <v>0</v>
      </c>
      <c r="K205" s="113">
        <v>1.65</v>
      </c>
      <c r="L205" s="111">
        <v>490082.55747126439</v>
      </c>
      <c r="M205" s="111">
        <v>50033.47625</v>
      </c>
      <c r="N205" s="111">
        <v>540116.03372126434</v>
      </c>
      <c r="O205" s="114">
        <f t="shared" si="9"/>
        <v>1453.2269965594555</v>
      </c>
      <c r="P205" s="114">
        <f t="shared" si="10"/>
        <v>2429.6520503245629</v>
      </c>
      <c r="Q205" s="114">
        <f t="shared" si="11"/>
        <v>59.81214455647374</v>
      </c>
      <c r="R205" s="115">
        <v>134274.71864359861</v>
      </c>
      <c r="S205" s="116">
        <v>361.27726989309042</v>
      </c>
      <c r="T205" s="117">
        <v>74.681651070578411</v>
      </c>
      <c r="U205" s="115">
        <v>102207</v>
      </c>
      <c r="V205" s="116">
        <v>274.99641255605377</v>
      </c>
      <c r="W205" s="118">
        <v>85.999996531580493</v>
      </c>
      <c r="X205" s="119">
        <v>0</v>
      </c>
      <c r="Y205" s="120">
        <v>0</v>
      </c>
      <c r="Z205" s="121">
        <v>102207</v>
      </c>
      <c r="AA205" s="122">
        <v>274.99641255605377</v>
      </c>
      <c r="AB205" s="123">
        <v>85.999996531580493</v>
      </c>
      <c r="AC205" s="115">
        <v>236481.71864359861</v>
      </c>
      <c r="AD205" s="116">
        <v>636.27368244914419</v>
      </c>
      <c r="AE205" s="118">
        <v>85.999996531580493</v>
      </c>
      <c r="AF205" s="124"/>
      <c r="AG205" s="125">
        <v>0</v>
      </c>
      <c r="AH205" s="124"/>
      <c r="AI205" s="115">
        <v>110352.8265999397</v>
      </c>
      <c r="AJ205" s="116">
        <v>59.81214455647369</v>
      </c>
      <c r="AK205" s="116">
        <v>0</v>
      </c>
      <c r="AL205" s="126">
        <v>0</v>
      </c>
      <c r="AM205" s="127">
        <v>110352.8265999397</v>
      </c>
      <c r="AN205" s="128"/>
      <c r="AO205" s="129">
        <v>3436.045327229192</v>
      </c>
      <c r="AP205" s="128"/>
      <c r="AQ205" s="129">
        <v>29701.973180076631</v>
      </c>
      <c r="AR205" s="128"/>
      <c r="AS205" s="230"/>
      <c r="AT205" s="194">
        <v>-186252.35393597372</v>
      </c>
      <c r="AU205" s="194">
        <v>-81519.769971285947</v>
      </c>
      <c r="AV205" s="194">
        <v>-1595.707567202523</v>
      </c>
      <c r="AW205" s="194">
        <v>-37649.96</v>
      </c>
      <c r="AX205" s="195">
        <v>-71436.244755000007</v>
      </c>
    </row>
    <row r="206" spans="1:50">
      <c r="A206" s="57">
        <v>696</v>
      </c>
      <c r="B206" s="58">
        <v>6516</v>
      </c>
      <c r="C206" s="60"/>
      <c r="D206" s="59" t="s">
        <v>337</v>
      </c>
      <c r="E206" s="111">
        <v>328</v>
      </c>
      <c r="F206" s="111">
        <v>602857</v>
      </c>
      <c r="G206" s="112">
        <v>1.9400000000000002</v>
      </c>
      <c r="H206" s="111">
        <v>310751.03092783503</v>
      </c>
      <c r="I206" s="111">
        <v>45066.333333333336</v>
      </c>
      <c r="J206" s="63">
        <v>0</v>
      </c>
      <c r="K206" s="113">
        <v>1.65</v>
      </c>
      <c r="L206" s="111">
        <v>512739.20103092777</v>
      </c>
      <c r="M206" s="111">
        <v>51744.804166666669</v>
      </c>
      <c r="N206" s="111">
        <v>564484.00519759452</v>
      </c>
      <c r="O206" s="114">
        <f t="shared" si="9"/>
        <v>1720.9878207243735</v>
      </c>
      <c r="P206" s="114">
        <f t="shared" si="10"/>
        <v>2429.6520503245629</v>
      </c>
      <c r="Q206" s="114">
        <f t="shared" si="11"/>
        <v>70.832686536102031</v>
      </c>
      <c r="R206" s="115">
        <v>86003.490904279199</v>
      </c>
      <c r="S206" s="116">
        <v>262.20576495207075</v>
      </c>
      <c r="T206" s="117">
        <v>81.624592517744233</v>
      </c>
      <c r="U206" s="115">
        <v>34869</v>
      </c>
      <c r="V206" s="116">
        <v>106.3079268292683</v>
      </c>
      <c r="W206" s="118">
        <v>86.000030836785328</v>
      </c>
      <c r="X206" s="119">
        <v>0</v>
      </c>
      <c r="Y206" s="120">
        <v>0</v>
      </c>
      <c r="Z206" s="121">
        <v>34869</v>
      </c>
      <c r="AA206" s="122">
        <v>106.3079268292683</v>
      </c>
      <c r="AB206" s="123">
        <v>86.000030836785328</v>
      </c>
      <c r="AC206" s="115">
        <v>120872.4909042792</v>
      </c>
      <c r="AD206" s="116">
        <v>368.51369178133905</v>
      </c>
      <c r="AE206" s="118">
        <v>86.000030836785328</v>
      </c>
      <c r="AF206" s="124"/>
      <c r="AG206" s="125">
        <v>0</v>
      </c>
      <c r="AH206" s="124"/>
      <c r="AI206" s="115">
        <v>38012.265050517235</v>
      </c>
      <c r="AJ206" s="116">
        <v>70.832686536101974</v>
      </c>
      <c r="AK206" s="116">
        <v>0</v>
      </c>
      <c r="AL206" s="126">
        <v>0</v>
      </c>
      <c r="AM206" s="127">
        <v>38012.265050517235</v>
      </c>
      <c r="AN206" s="128"/>
      <c r="AO206" s="129">
        <v>3852.4989955084197</v>
      </c>
      <c r="AP206" s="128"/>
      <c r="AQ206" s="129">
        <v>31075.103092783509</v>
      </c>
      <c r="AR206" s="128"/>
      <c r="AS206" s="230"/>
      <c r="AT206" s="194">
        <v>-165231.74706131004</v>
      </c>
      <c r="AU206" s="194">
        <v>-72319.375985025326</v>
      </c>
      <c r="AV206" s="194">
        <v>-1415.6145871770414</v>
      </c>
      <c r="AW206" s="194">
        <v>-12394.36</v>
      </c>
      <c r="AX206" s="195">
        <v>-63373.886423000004</v>
      </c>
    </row>
    <row r="207" spans="1:50">
      <c r="A207" s="57">
        <v>700</v>
      </c>
      <c r="B207" s="58">
        <v>6520</v>
      </c>
      <c r="C207" s="60"/>
      <c r="D207" s="59" t="s">
        <v>340</v>
      </c>
      <c r="E207" s="111">
        <v>7554</v>
      </c>
      <c r="F207" s="111">
        <v>14402535</v>
      </c>
      <c r="G207" s="112">
        <v>1.9400000000000002</v>
      </c>
      <c r="H207" s="111">
        <v>7423987.1134020612</v>
      </c>
      <c r="I207" s="111">
        <v>1279839.3333333333</v>
      </c>
      <c r="J207" s="63">
        <v>0</v>
      </c>
      <c r="K207" s="113">
        <v>1.65</v>
      </c>
      <c r="L207" s="111">
        <v>12249578.737113401</v>
      </c>
      <c r="M207" s="111">
        <v>1148147.5329166667</v>
      </c>
      <c r="N207" s="111">
        <v>13397726.270030068</v>
      </c>
      <c r="O207" s="114">
        <f t="shared" si="9"/>
        <v>1773.5936285451508</v>
      </c>
      <c r="P207" s="114">
        <f t="shared" si="10"/>
        <v>2429.6520503245629</v>
      </c>
      <c r="Q207" s="114">
        <f t="shared" si="11"/>
        <v>72.997844621752606</v>
      </c>
      <c r="R207" s="115">
        <v>1833670.1677050262</v>
      </c>
      <c r="S207" s="116">
        <v>242.74161605838313</v>
      </c>
      <c r="T207" s="117">
        <v>82.988642111704095</v>
      </c>
      <c r="U207" s="115">
        <v>552692</v>
      </c>
      <c r="V207" s="116">
        <v>73.165475244903362</v>
      </c>
      <c r="W207" s="118">
        <v>85.999998212472917</v>
      </c>
      <c r="X207" s="119">
        <v>0</v>
      </c>
      <c r="Y207" s="120">
        <v>0</v>
      </c>
      <c r="Z207" s="121">
        <v>552692</v>
      </c>
      <c r="AA207" s="122">
        <v>73.165475244903362</v>
      </c>
      <c r="AB207" s="123">
        <v>85.999998212472917</v>
      </c>
      <c r="AC207" s="115">
        <v>2386362.1677050265</v>
      </c>
      <c r="AD207" s="116">
        <v>315.90709130328651</v>
      </c>
      <c r="AE207" s="118">
        <v>85.999998212472917</v>
      </c>
      <c r="AF207" s="124"/>
      <c r="AG207" s="125">
        <v>0</v>
      </c>
      <c r="AH207" s="124"/>
      <c r="AI207" s="115">
        <v>0</v>
      </c>
      <c r="AJ207" s="116">
        <v>72.997844621752549</v>
      </c>
      <c r="AK207" s="116">
        <v>0</v>
      </c>
      <c r="AL207" s="126">
        <v>0</v>
      </c>
      <c r="AM207" s="127">
        <v>0</v>
      </c>
      <c r="AN207" s="128"/>
      <c r="AO207" s="129">
        <v>155718.59135208753</v>
      </c>
      <c r="AP207" s="128"/>
      <c r="AQ207" s="129">
        <v>742398.71134020621</v>
      </c>
      <c r="AR207" s="128"/>
      <c r="AS207" s="230"/>
      <c r="AT207" s="194">
        <v>-3717714.3088794756</v>
      </c>
      <c r="AU207" s="194">
        <v>-1627185.95966307</v>
      </c>
      <c r="AV207" s="194">
        <v>-31851.328211483429</v>
      </c>
      <c r="AW207" s="194">
        <v>-536884.17000000004</v>
      </c>
      <c r="AX207" s="195">
        <v>-1425912.4445140001</v>
      </c>
    </row>
    <row r="208" spans="1:50">
      <c r="A208" s="57">
        <v>701</v>
      </c>
      <c r="B208" s="58">
        <v>6521</v>
      </c>
      <c r="C208" s="60"/>
      <c r="D208" s="59" t="s">
        <v>341</v>
      </c>
      <c r="E208" s="111">
        <v>452.66666666666669</v>
      </c>
      <c r="F208" s="111">
        <v>922981.66666666663</v>
      </c>
      <c r="G208" s="112">
        <v>1.8999999999999997</v>
      </c>
      <c r="H208" s="111">
        <v>485779.82456140354</v>
      </c>
      <c r="I208" s="111">
        <v>58698.333333333336</v>
      </c>
      <c r="J208" s="63">
        <v>0</v>
      </c>
      <c r="K208" s="113">
        <v>1.65</v>
      </c>
      <c r="L208" s="111">
        <v>801536.71052631584</v>
      </c>
      <c r="M208" s="111">
        <v>73456.495833333334</v>
      </c>
      <c r="N208" s="111">
        <v>874993.20635964908</v>
      </c>
      <c r="O208" s="114">
        <f t="shared" si="9"/>
        <v>1932.974682679637</v>
      </c>
      <c r="P208" s="114">
        <f t="shared" si="10"/>
        <v>2429.6520503245629</v>
      </c>
      <c r="Q208" s="114">
        <f t="shared" si="11"/>
        <v>79.55767503504967</v>
      </c>
      <c r="R208" s="115">
        <v>83186.83671562346</v>
      </c>
      <c r="S208" s="116">
        <v>183.77062602862324</v>
      </c>
      <c r="T208" s="117">
        <v>87.121335272081254</v>
      </c>
      <c r="U208" s="115">
        <v>0</v>
      </c>
      <c r="V208" s="116">
        <v>0</v>
      </c>
      <c r="W208" s="118">
        <v>87.121335272081254</v>
      </c>
      <c r="X208" s="119">
        <v>0</v>
      </c>
      <c r="Y208" s="120">
        <v>0</v>
      </c>
      <c r="Z208" s="121">
        <v>0</v>
      </c>
      <c r="AA208" s="122">
        <v>0</v>
      </c>
      <c r="AB208" s="123">
        <v>87.121335272081254</v>
      </c>
      <c r="AC208" s="115">
        <v>83186.83671562346</v>
      </c>
      <c r="AD208" s="116">
        <v>183.77062602862324</v>
      </c>
      <c r="AE208" s="118">
        <v>87.121335272081254</v>
      </c>
      <c r="AF208" s="124"/>
      <c r="AG208" s="125">
        <v>0</v>
      </c>
      <c r="AH208" s="124"/>
      <c r="AI208" s="115">
        <v>53529.349384684312</v>
      </c>
      <c r="AJ208" s="116">
        <v>79.557675035049598</v>
      </c>
      <c r="AK208" s="116">
        <v>0</v>
      </c>
      <c r="AL208" s="126">
        <v>0</v>
      </c>
      <c r="AM208" s="127">
        <v>53529.349384684312</v>
      </c>
      <c r="AN208" s="128"/>
      <c r="AO208" s="129">
        <v>4754.5150358862438</v>
      </c>
      <c r="AP208" s="128"/>
      <c r="AQ208" s="129">
        <v>48577.982456140358</v>
      </c>
      <c r="AR208" s="128"/>
      <c r="AS208" s="230"/>
      <c r="AT208" s="194">
        <v>-218027.68990930257</v>
      </c>
      <c r="AU208" s="194">
        <v>-95427.342276098512</v>
      </c>
      <c r="AV208" s="194">
        <v>-1867.9411416596463</v>
      </c>
      <c r="AW208" s="194">
        <v>-21839.32</v>
      </c>
      <c r="AX208" s="195">
        <v>-83623.530605000007</v>
      </c>
    </row>
    <row r="209" spans="1:50">
      <c r="A209" s="57">
        <v>703</v>
      </c>
      <c r="B209" s="58">
        <v>6523</v>
      </c>
      <c r="C209" s="60"/>
      <c r="D209" s="59" t="s">
        <v>343</v>
      </c>
      <c r="E209" s="111">
        <v>2247</v>
      </c>
      <c r="F209" s="111">
        <v>4057499.3333333335</v>
      </c>
      <c r="G209" s="112">
        <v>1.97</v>
      </c>
      <c r="H209" s="111">
        <v>2059644.3316412859</v>
      </c>
      <c r="I209" s="111">
        <v>452912.33333333331</v>
      </c>
      <c r="J209" s="63">
        <v>0</v>
      </c>
      <c r="K209" s="113">
        <v>1.65</v>
      </c>
      <c r="L209" s="111">
        <v>3398413.1472081211</v>
      </c>
      <c r="M209" s="111">
        <v>373370.5625</v>
      </c>
      <c r="N209" s="111">
        <v>3771783.7097081221</v>
      </c>
      <c r="O209" s="114">
        <f t="shared" si="9"/>
        <v>1678.5864306667211</v>
      </c>
      <c r="P209" s="114">
        <f t="shared" si="10"/>
        <v>2429.6520503245629</v>
      </c>
      <c r="Q209" s="114">
        <f t="shared" si="11"/>
        <v>69.087523476560719</v>
      </c>
      <c r="R209" s="115">
        <v>624428.44552733458</v>
      </c>
      <c r="S209" s="116">
        <v>277.89427927340211</v>
      </c>
      <c r="T209" s="117">
        <v>80.525139790233197</v>
      </c>
      <c r="U209" s="115">
        <v>298896</v>
      </c>
      <c r="V209" s="116">
        <v>133.02002670226969</v>
      </c>
      <c r="W209" s="118">
        <v>85.99999890368116</v>
      </c>
      <c r="X209" s="119">
        <v>0</v>
      </c>
      <c r="Y209" s="120">
        <v>0</v>
      </c>
      <c r="Z209" s="121">
        <v>298896</v>
      </c>
      <c r="AA209" s="122">
        <v>133.02002670226969</v>
      </c>
      <c r="AB209" s="123">
        <v>85.99999890368116</v>
      </c>
      <c r="AC209" s="115">
        <v>923324.44552733458</v>
      </c>
      <c r="AD209" s="116">
        <v>410.91430597567182</v>
      </c>
      <c r="AE209" s="118">
        <v>85.99999890368116</v>
      </c>
      <c r="AF209" s="124"/>
      <c r="AG209" s="125">
        <v>0</v>
      </c>
      <c r="AH209" s="124"/>
      <c r="AI209" s="115">
        <v>0</v>
      </c>
      <c r="AJ209" s="116">
        <v>69.087523476560662</v>
      </c>
      <c r="AK209" s="116">
        <v>0</v>
      </c>
      <c r="AL209" s="126">
        <v>0</v>
      </c>
      <c r="AM209" s="127">
        <v>0</v>
      </c>
      <c r="AN209" s="128"/>
      <c r="AO209" s="129">
        <v>37237.244488808821</v>
      </c>
      <c r="AP209" s="128"/>
      <c r="AQ209" s="129">
        <v>205964.43316412857</v>
      </c>
      <c r="AR209" s="128"/>
      <c r="AS209" s="230"/>
      <c r="AT209" s="194">
        <v>-1133646.2172638401</v>
      </c>
      <c r="AU209" s="194">
        <v>-496179.38730554364</v>
      </c>
      <c r="AV209" s="194">
        <v>-9712.4562948626008</v>
      </c>
      <c r="AW209" s="194">
        <v>-151434.73000000001</v>
      </c>
      <c r="AX209" s="195">
        <v>-434804.85980600002</v>
      </c>
    </row>
    <row r="210" spans="1:50">
      <c r="A210" s="57">
        <v>704</v>
      </c>
      <c r="B210" s="58">
        <v>6524</v>
      </c>
      <c r="C210" s="60"/>
      <c r="D210" s="59" t="s">
        <v>344</v>
      </c>
      <c r="E210" s="111">
        <v>215.66666666666666</v>
      </c>
      <c r="F210" s="111">
        <v>359740</v>
      </c>
      <c r="G210" s="112">
        <v>1.9400000000000002</v>
      </c>
      <c r="H210" s="111">
        <v>185432.98969072165</v>
      </c>
      <c r="I210" s="111">
        <v>20527.666666666668</v>
      </c>
      <c r="J210" s="63">
        <v>0</v>
      </c>
      <c r="K210" s="113">
        <v>1.65</v>
      </c>
      <c r="L210" s="111">
        <v>305964.43298969069</v>
      </c>
      <c r="M210" s="111">
        <v>25853.670833333334</v>
      </c>
      <c r="N210" s="111">
        <v>331818.10382302402</v>
      </c>
      <c r="O210" s="114">
        <f t="shared" si="9"/>
        <v>1538.5692603849645</v>
      </c>
      <c r="P210" s="114">
        <f t="shared" si="10"/>
        <v>2429.6520503245629</v>
      </c>
      <c r="Q210" s="114">
        <f t="shared" si="11"/>
        <v>63.324674830679406</v>
      </c>
      <c r="R210" s="115">
        <v>71105.436361213622</v>
      </c>
      <c r="S210" s="116">
        <v>329.70063227765206</v>
      </c>
      <c r="T210" s="117">
        <v>76.894545143327989</v>
      </c>
      <c r="U210" s="115">
        <v>47712</v>
      </c>
      <c r="V210" s="116">
        <v>221.23029366306028</v>
      </c>
      <c r="W210" s="118">
        <v>85.999976253659511</v>
      </c>
      <c r="X210" s="119">
        <v>0</v>
      </c>
      <c r="Y210" s="120">
        <v>0</v>
      </c>
      <c r="Z210" s="121">
        <v>47712</v>
      </c>
      <c r="AA210" s="122">
        <v>221.23029366306028</v>
      </c>
      <c r="AB210" s="123">
        <v>85.999976253659511</v>
      </c>
      <c r="AC210" s="115">
        <v>118817.43636121362</v>
      </c>
      <c r="AD210" s="116">
        <v>550.93092594071231</v>
      </c>
      <c r="AE210" s="118">
        <v>85.999976253659511</v>
      </c>
      <c r="AF210" s="124"/>
      <c r="AG210" s="125">
        <v>0</v>
      </c>
      <c r="AH210" s="124"/>
      <c r="AI210" s="115">
        <v>139802.66394385532</v>
      </c>
      <c r="AJ210" s="116">
        <v>63.324674830679356</v>
      </c>
      <c r="AK210" s="116">
        <v>0</v>
      </c>
      <c r="AL210" s="126">
        <v>0</v>
      </c>
      <c r="AM210" s="127">
        <v>139802.66394385532</v>
      </c>
      <c r="AN210" s="128"/>
      <c r="AO210" s="129">
        <v>2783.3886851383918</v>
      </c>
      <c r="AP210" s="128"/>
      <c r="AQ210" s="129">
        <v>18543.298969072162</v>
      </c>
      <c r="AR210" s="128"/>
      <c r="AS210" s="230"/>
      <c r="AT210" s="194">
        <v>-102658.77775998552</v>
      </c>
      <c r="AU210" s="194">
        <v>-44932.156677086743</v>
      </c>
      <c r="AV210" s="194">
        <v>-879.52385593839847</v>
      </c>
      <c r="AW210" s="194">
        <v>-18760.849999999999</v>
      </c>
      <c r="AX210" s="195">
        <v>-39374.308132999999</v>
      </c>
    </row>
    <row r="211" spans="1:50">
      <c r="A211" s="57">
        <v>706</v>
      </c>
      <c r="B211" s="58">
        <v>6526</v>
      </c>
      <c r="C211" s="60"/>
      <c r="D211" s="59" t="s">
        <v>345</v>
      </c>
      <c r="E211" s="111">
        <v>604.33333333333337</v>
      </c>
      <c r="F211" s="111">
        <v>1054397.3333333333</v>
      </c>
      <c r="G211" s="112">
        <v>2.1</v>
      </c>
      <c r="H211" s="111">
        <v>502093.96825396828</v>
      </c>
      <c r="I211" s="111">
        <v>92479.333333333328</v>
      </c>
      <c r="J211" s="63">
        <v>0</v>
      </c>
      <c r="K211" s="113">
        <v>1.65</v>
      </c>
      <c r="L211" s="111">
        <v>828455.04761904757</v>
      </c>
      <c r="M211" s="111">
        <v>81392.166666666672</v>
      </c>
      <c r="N211" s="111">
        <v>909847.2142857142</v>
      </c>
      <c r="O211" s="114">
        <f t="shared" si="9"/>
        <v>1505.538688834607</v>
      </c>
      <c r="P211" s="114">
        <f t="shared" si="10"/>
        <v>2429.6520503245629</v>
      </c>
      <c r="Q211" s="114">
        <f t="shared" si="11"/>
        <v>61.96519738838699</v>
      </c>
      <c r="R211" s="115">
        <v>206634.8280070262</v>
      </c>
      <c r="S211" s="116">
        <v>341.92194375128435</v>
      </c>
      <c r="T211" s="117">
        <v>76.038074354683772</v>
      </c>
      <c r="U211" s="115">
        <v>146273</v>
      </c>
      <c r="V211" s="116">
        <v>242.04026475455046</v>
      </c>
      <c r="W211" s="118">
        <v>86.000005517716673</v>
      </c>
      <c r="X211" s="119">
        <v>0</v>
      </c>
      <c r="Y211" s="120">
        <v>0</v>
      </c>
      <c r="Z211" s="121">
        <v>146273</v>
      </c>
      <c r="AA211" s="122">
        <v>242.04026475455046</v>
      </c>
      <c r="AB211" s="123">
        <v>86.000005517716673</v>
      </c>
      <c r="AC211" s="115">
        <v>352907.82800702623</v>
      </c>
      <c r="AD211" s="116">
        <v>583.96220850583484</v>
      </c>
      <c r="AE211" s="118">
        <v>86.000005517716673</v>
      </c>
      <c r="AF211" s="124"/>
      <c r="AG211" s="125">
        <v>0</v>
      </c>
      <c r="AH211" s="124"/>
      <c r="AI211" s="115">
        <v>92765.773697088473</v>
      </c>
      <c r="AJ211" s="116">
        <v>61.965197388386947</v>
      </c>
      <c r="AK211" s="116">
        <v>0</v>
      </c>
      <c r="AL211" s="126">
        <v>0</v>
      </c>
      <c r="AM211" s="127">
        <v>92765.773697088473</v>
      </c>
      <c r="AN211" s="128"/>
      <c r="AO211" s="129">
        <v>4502.3402984615905</v>
      </c>
      <c r="AP211" s="128"/>
      <c r="AQ211" s="129">
        <v>50209.396825396827</v>
      </c>
      <c r="AR211" s="128"/>
      <c r="AS211" s="230"/>
      <c r="AT211" s="194">
        <v>-295266.19889062498</v>
      </c>
      <c r="AU211" s="194">
        <v>-129233.44110933521</v>
      </c>
      <c r="AV211" s="194">
        <v>-2529.6781380323459</v>
      </c>
      <c r="AW211" s="194">
        <v>-42704.49</v>
      </c>
      <c r="AX211" s="195">
        <v>-113248.01005700001</v>
      </c>
    </row>
    <row r="212" spans="1:50">
      <c r="A212" s="57">
        <v>707</v>
      </c>
      <c r="B212" s="58">
        <v>6527</v>
      </c>
      <c r="C212" s="60"/>
      <c r="D212" s="59" t="s">
        <v>346</v>
      </c>
      <c r="E212" s="111">
        <v>156.66666666666666</v>
      </c>
      <c r="F212" s="111">
        <v>179361.66666666666</v>
      </c>
      <c r="G212" s="112">
        <v>1.84</v>
      </c>
      <c r="H212" s="111">
        <v>97479.166666666672</v>
      </c>
      <c r="I212" s="111">
        <v>21853</v>
      </c>
      <c r="J212" s="63">
        <v>0</v>
      </c>
      <c r="K212" s="113">
        <v>1.65</v>
      </c>
      <c r="L212" s="111">
        <v>160840.625</v>
      </c>
      <c r="M212" s="111">
        <v>20444.975000000002</v>
      </c>
      <c r="N212" s="111">
        <v>181285.59999999998</v>
      </c>
      <c r="O212" s="114">
        <f t="shared" si="9"/>
        <v>1157.1421276595745</v>
      </c>
      <c r="P212" s="114">
        <f t="shared" si="10"/>
        <v>2429.6520503245629</v>
      </c>
      <c r="Q212" s="114">
        <f t="shared" si="11"/>
        <v>47.625837103094604</v>
      </c>
      <c r="R212" s="115">
        <v>73763.158517147269</v>
      </c>
      <c r="S212" s="116">
        <v>470.82867138604644</v>
      </c>
      <c r="T212" s="117">
        <v>67.004277374949581</v>
      </c>
      <c r="U212" s="115">
        <v>72306</v>
      </c>
      <c r="V212" s="116">
        <v>461.52765957446809</v>
      </c>
      <c r="W212" s="118">
        <v>85.999905144482057</v>
      </c>
      <c r="X212" s="119">
        <v>0</v>
      </c>
      <c r="Y212" s="120">
        <v>0</v>
      </c>
      <c r="Z212" s="121">
        <v>72306</v>
      </c>
      <c r="AA212" s="122">
        <v>461.52765957446809</v>
      </c>
      <c r="AB212" s="123">
        <v>85.999905144482057</v>
      </c>
      <c r="AC212" s="115">
        <v>146069.15851714727</v>
      </c>
      <c r="AD212" s="116">
        <v>932.35633096051447</v>
      </c>
      <c r="AE212" s="118">
        <v>85.999905144482057</v>
      </c>
      <c r="AF212" s="124"/>
      <c r="AG212" s="125">
        <v>0</v>
      </c>
      <c r="AH212" s="124"/>
      <c r="AI212" s="115">
        <v>39964.50627961698</v>
      </c>
      <c r="AJ212" s="116">
        <v>47.625837103094568</v>
      </c>
      <c r="AK212" s="116">
        <v>0</v>
      </c>
      <c r="AL212" s="126">
        <v>0</v>
      </c>
      <c r="AM212" s="127">
        <v>39964.50627961698</v>
      </c>
      <c r="AN212" s="128"/>
      <c r="AO212" s="129">
        <v>1922.5182704826304</v>
      </c>
      <c r="AP212" s="128"/>
      <c r="AQ212" s="129">
        <v>9747.9166666666661</v>
      </c>
      <c r="AR212" s="128"/>
      <c r="AS212" s="230"/>
      <c r="AT212" s="194">
        <v>-77238.508981322433</v>
      </c>
      <c r="AU212" s="194">
        <v>-33806.098833236691</v>
      </c>
      <c r="AV212" s="194">
        <v>-661.73699637269976</v>
      </c>
      <c r="AW212" s="194">
        <v>-9689.75</v>
      </c>
      <c r="AX212" s="195">
        <v>-29624.479452</v>
      </c>
    </row>
    <row r="213" spans="1:50">
      <c r="A213" s="57">
        <v>708</v>
      </c>
      <c r="B213" s="58">
        <v>6528</v>
      </c>
      <c r="C213" s="60"/>
      <c r="D213" s="59" t="s">
        <v>347</v>
      </c>
      <c r="E213" s="111">
        <v>39.666666666666664</v>
      </c>
      <c r="F213" s="111">
        <v>29154</v>
      </c>
      <c r="G213" s="112">
        <v>2.2000000000000002</v>
      </c>
      <c r="H213" s="111">
        <v>13251.818181818182</v>
      </c>
      <c r="I213" s="111">
        <v>4618.666666666667</v>
      </c>
      <c r="J213" s="63">
        <v>0</v>
      </c>
      <c r="K213" s="113">
        <v>1.65</v>
      </c>
      <c r="L213" s="111">
        <v>21865.499999999996</v>
      </c>
      <c r="M213" s="111">
        <v>3784.8666666666672</v>
      </c>
      <c r="N213" s="111">
        <v>25650.366666666669</v>
      </c>
      <c r="O213" s="114">
        <f t="shared" si="9"/>
        <v>646.64789915966401</v>
      </c>
      <c r="P213" s="114">
        <f t="shared" si="10"/>
        <v>2429.6520503245629</v>
      </c>
      <c r="Q213" s="114">
        <f t="shared" si="11"/>
        <v>26.614835612913467</v>
      </c>
      <c r="R213" s="115">
        <v>26168.557591930192</v>
      </c>
      <c r="S213" s="116">
        <v>659.71153593101326</v>
      </c>
      <c r="T213" s="117">
        <v>53.767346436135469</v>
      </c>
      <c r="U213" s="115">
        <v>31065</v>
      </c>
      <c r="V213" s="116">
        <v>783.15126050420167</v>
      </c>
      <c r="W213" s="118">
        <v>86.000408795808923</v>
      </c>
      <c r="X213" s="119">
        <v>100</v>
      </c>
      <c r="Y213" s="120">
        <v>-31065</v>
      </c>
      <c r="Z213" s="121">
        <v>0</v>
      </c>
      <c r="AA213" s="122">
        <v>0</v>
      </c>
      <c r="AB213" s="123">
        <v>53.767346436135469</v>
      </c>
      <c r="AC213" s="115">
        <v>26168.557591930192</v>
      </c>
      <c r="AD213" s="116">
        <v>659.71153593101326</v>
      </c>
      <c r="AE213" s="118">
        <v>53.767346436135469</v>
      </c>
      <c r="AF213" s="124"/>
      <c r="AG213" s="125">
        <v>0</v>
      </c>
      <c r="AH213" s="124"/>
      <c r="AI213" s="115">
        <v>47600</v>
      </c>
      <c r="AJ213" s="116">
        <v>26.614835612913449</v>
      </c>
      <c r="AK213" s="116">
        <v>0</v>
      </c>
      <c r="AL213" s="126">
        <v>0</v>
      </c>
      <c r="AM213" s="127">
        <v>47600</v>
      </c>
      <c r="AN213" s="128"/>
      <c r="AO213" s="129">
        <v>777.06980621600474</v>
      </c>
      <c r="AP213" s="128"/>
      <c r="AQ213" s="129">
        <v>1325.181818181818</v>
      </c>
      <c r="AR213" s="128"/>
      <c r="AS213" s="230"/>
      <c r="AT213" s="194">
        <v>-19554.05290666391</v>
      </c>
      <c r="AU213" s="194">
        <v>-8558.5060337308078</v>
      </c>
      <c r="AV213" s="194">
        <v>-167.52835351207591</v>
      </c>
      <c r="AW213" s="194">
        <v>-1466.79</v>
      </c>
      <c r="AX213" s="195">
        <v>-7499.8682159999998</v>
      </c>
    </row>
    <row r="214" spans="1:50">
      <c r="A214" s="57">
        <v>709</v>
      </c>
      <c r="B214" s="58">
        <v>6529</v>
      </c>
      <c r="C214" s="60"/>
      <c r="D214" s="59" t="s">
        <v>348</v>
      </c>
      <c r="E214" s="111">
        <v>71</v>
      </c>
      <c r="F214" s="111">
        <v>59941.333333333336</v>
      </c>
      <c r="G214" s="112">
        <v>1.74</v>
      </c>
      <c r="H214" s="111">
        <v>34449.04214559387</v>
      </c>
      <c r="I214" s="111">
        <v>7110.333333333333</v>
      </c>
      <c r="J214" s="63">
        <v>0</v>
      </c>
      <c r="K214" s="113">
        <v>1.65</v>
      </c>
      <c r="L214" s="111">
        <v>56840.919540229886</v>
      </c>
      <c r="M214" s="111">
        <v>7046.4116666666669</v>
      </c>
      <c r="N214" s="111">
        <v>63887.331206896546</v>
      </c>
      <c r="O214" s="114">
        <f t="shared" si="9"/>
        <v>899.82156629431756</v>
      </c>
      <c r="P214" s="114">
        <f t="shared" si="10"/>
        <v>2429.6520503245629</v>
      </c>
      <c r="Q214" s="114">
        <f t="shared" si="11"/>
        <v>37.034997096564332</v>
      </c>
      <c r="R214" s="115">
        <v>40188.646815474589</v>
      </c>
      <c r="S214" s="116">
        <v>566.03727909119141</v>
      </c>
      <c r="T214" s="117">
        <v>60.332048170835506</v>
      </c>
      <c r="U214" s="115">
        <v>44279</v>
      </c>
      <c r="V214" s="116">
        <v>623.64788732394368</v>
      </c>
      <c r="W214" s="118">
        <v>86.000245690749267</v>
      </c>
      <c r="X214" s="119">
        <v>15.984516568103814</v>
      </c>
      <c r="Y214" s="120">
        <v>-7077.7840911906897</v>
      </c>
      <c r="Z214" s="121">
        <v>37201.21590880931</v>
      </c>
      <c r="AA214" s="122">
        <v>523.96078744801844</v>
      </c>
      <c r="AB214" s="123">
        <v>81.897308405445031</v>
      </c>
      <c r="AC214" s="115">
        <v>77389.862724283899</v>
      </c>
      <c r="AD214" s="116">
        <v>1089.99806653921</v>
      </c>
      <c r="AE214" s="118">
        <v>81.897308405445045</v>
      </c>
      <c r="AF214" s="124"/>
      <c r="AG214" s="125">
        <v>0</v>
      </c>
      <c r="AH214" s="124"/>
      <c r="AI214" s="115">
        <v>85200</v>
      </c>
      <c r="AJ214" s="116">
        <v>37.034997096564304</v>
      </c>
      <c r="AK214" s="116">
        <v>0</v>
      </c>
      <c r="AL214" s="126">
        <v>0</v>
      </c>
      <c r="AM214" s="127">
        <v>85200</v>
      </c>
      <c r="AN214" s="128"/>
      <c r="AO214" s="129">
        <v>225.40736320819278</v>
      </c>
      <c r="AP214" s="128"/>
      <c r="AQ214" s="129">
        <v>3444.9042145593871</v>
      </c>
      <c r="AR214" s="128"/>
      <c r="AS214" s="230"/>
      <c r="AT214" s="194">
        <v>-34708.443909328431</v>
      </c>
      <c r="AU214" s="194">
        <v>-15191.348209872185</v>
      </c>
      <c r="AV214" s="194">
        <v>-297.36282748393472</v>
      </c>
      <c r="AW214" s="194">
        <v>-2603.5500000000002</v>
      </c>
      <c r="AX214" s="195">
        <v>-13312.266083</v>
      </c>
    </row>
    <row r="215" spans="1:50">
      <c r="A215" s="57">
        <v>711</v>
      </c>
      <c r="B215" s="58">
        <v>6531</v>
      </c>
      <c r="C215" s="60"/>
      <c r="D215" s="59" t="s">
        <v>350</v>
      </c>
      <c r="E215" s="111">
        <v>262</v>
      </c>
      <c r="F215" s="111">
        <v>518935.33333333331</v>
      </c>
      <c r="G215" s="112">
        <v>1.8</v>
      </c>
      <c r="H215" s="111">
        <v>288297.40740740742</v>
      </c>
      <c r="I215" s="111">
        <v>45984</v>
      </c>
      <c r="J215" s="63">
        <v>0</v>
      </c>
      <c r="K215" s="113">
        <v>1.65</v>
      </c>
      <c r="L215" s="111">
        <v>475690.72222222219</v>
      </c>
      <c r="M215" s="111">
        <v>38320.179166666669</v>
      </c>
      <c r="N215" s="111">
        <v>514010.90138888877</v>
      </c>
      <c r="O215" s="114">
        <f t="shared" si="9"/>
        <v>1961.8736694232396</v>
      </c>
      <c r="P215" s="114">
        <f t="shared" si="10"/>
        <v>2429.6520503245629</v>
      </c>
      <c r="Q215" s="114">
        <f t="shared" si="11"/>
        <v>80.747104062129566</v>
      </c>
      <c r="R215" s="115">
        <v>45346.43624457447</v>
      </c>
      <c r="S215" s="116">
        <v>173.07800093349033</v>
      </c>
      <c r="T215" s="117">
        <v>87.870675559141588</v>
      </c>
      <c r="U215" s="115">
        <v>0</v>
      </c>
      <c r="V215" s="116">
        <v>0</v>
      </c>
      <c r="W215" s="118">
        <v>87.870675559141588</v>
      </c>
      <c r="X215" s="119">
        <v>0</v>
      </c>
      <c r="Y215" s="120">
        <v>0</v>
      </c>
      <c r="Z215" s="121">
        <v>0</v>
      </c>
      <c r="AA215" s="122">
        <v>0</v>
      </c>
      <c r="AB215" s="123">
        <v>87.870675559141588</v>
      </c>
      <c r="AC215" s="115">
        <v>45346.43624457447</v>
      </c>
      <c r="AD215" s="116">
        <v>173.07800093349033</v>
      </c>
      <c r="AE215" s="118">
        <v>87.870675559141588</v>
      </c>
      <c r="AF215" s="124"/>
      <c r="AG215" s="125">
        <v>0</v>
      </c>
      <c r="AH215" s="124"/>
      <c r="AI215" s="115">
        <v>91774.430864175578</v>
      </c>
      <c r="AJ215" s="116">
        <v>80.747104062129509</v>
      </c>
      <c r="AK215" s="116">
        <v>0</v>
      </c>
      <c r="AL215" s="126">
        <v>0</v>
      </c>
      <c r="AM215" s="127">
        <v>91774.430864175578</v>
      </c>
      <c r="AN215" s="128"/>
      <c r="AO215" s="129">
        <v>2156.7014339482657</v>
      </c>
      <c r="AP215" s="128"/>
      <c r="AQ215" s="129">
        <v>28829.740740740741</v>
      </c>
      <c r="AR215" s="128"/>
      <c r="AS215" s="230"/>
      <c r="AT215" s="194">
        <v>-129545.60050664839</v>
      </c>
      <c r="AU215" s="194">
        <v>-56700.102473466606</v>
      </c>
      <c r="AV215" s="194">
        <v>-1109.8753420175028</v>
      </c>
      <c r="AW215" s="194">
        <v>-27511.439999999999</v>
      </c>
      <c r="AX215" s="195">
        <v>-49686.626928999998</v>
      </c>
    </row>
    <row r="216" spans="1:50">
      <c r="A216" s="57">
        <v>713</v>
      </c>
      <c r="B216" s="58">
        <v>6533</v>
      </c>
      <c r="C216" s="60"/>
      <c r="D216" s="59" t="s">
        <v>352</v>
      </c>
      <c r="E216" s="111">
        <v>3569.3333333333335</v>
      </c>
      <c r="F216" s="111">
        <v>6275724</v>
      </c>
      <c r="G216" s="112">
        <v>1.92</v>
      </c>
      <c r="H216" s="111">
        <v>3268606.25</v>
      </c>
      <c r="I216" s="111">
        <v>586699.33333333337</v>
      </c>
      <c r="J216" s="63">
        <v>0</v>
      </c>
      <c r="K216" s="113">
        <v>1.65</v>
      </c>
      <c r="L216" s="111">
        <v>5393200.3125</v>
      </c>
      <c r="M216" s="111">
        <v>482285.4833333334</v>
      </c>
      <c r="N216" s="111">
        <v>5875485.7958333334</v>
      </c>
      <c r="O216" s="114">
        <f t="shared" si="9"/>
        <v>1646.1017358516997</v>
      </c>
      <c r="P216" s="114">
        <f t="shared" si="10"/>
        <v>2429.6520503245629</v>
      </c>
      <c r="Q216" s="114">
        <f t="shared" si="11"/>
        <v>67.750513314521996</v>
      </c>
      <c r="R216" s="115">
        <v>1034798.3346429705</v>
      </c>
      <c r="S216" s="116">
        <v>289.91361635495997</v>
      </c>
      <c r="T216" s="117">
        <v>79.682823388148819</v>
      </c>
      <c r="U216" s="115">
        <v>547841</v>
      </c>
      <c r="V216" s="116">
        <v>153.48552484124019</v>
      </c>
      <c r="W216" s="118">
        <v>86.000004682513051</v>
      </c>
      <c r="X216" s="119">
        <v>0</v>
      </c>
      <c r="Y216" s="120">
        <v>0</v>
      </c>
      <c r="Z216" s="121">
        <v>547841</v>
      </c>
      <c r="AA216" s="122">
        <v>153.48552484124019</v>
      </c>
      <c r="AB216" s="123">
        <v>86.000004682513051</v>
      </c>
      <c r="AC216" s="115">
        <v>1582639.3346429705</v>
      </c>
      <c r="AD216" s="116">
        <v>443.39914119620016</v>
      </c>
      <c r="AE216" s="118">
        <v>86.000004682513051</v>
      </c>
      <c r="AF216" s="124"/>
      <c r="AG216" s="125">
        <v>0</v>
      </c>
      <c r="AH216" s="124"/>
      <c r="AI216" s="115">
        <v>0</v>
      </c>
      <c r="AJ216" s="116">
        <v>67.750513314521953</v>
      </c>
      <c r="AK216" s="116">
        <v>0</v>
      </c>
      <c r="AL216" s="126">
        <v>0</v>
      </c>
      <c r="AM216" s="127">
        <v>0</v>
      </c>
      <c r="AN216" s="128"/>
      <c r="AO216" s="129">
        <v>65962.931037653761</v>
      </c>
      <c r="AP216" s="128"/>
      <c r="AQ216" s="129">
        <v>326860.62500000006</v>
      </c>
      <c r="AR216" s="128"/>
      <c r="AS216" s="230"/>
      <c r="AT216" s="194">
        <v>-1758398.2076317519</v>
      </c>
      <c r="AU216" s="194">
        <v>-769623.65508324292</v>
      </c>
      <c r="AV216" s="194">
        <v>-15064.987189573425</v>
      </c>
      <c r="AW216" s="194">
        <v>-208606.94</v>
      </c>
      <c r="AX216" s="195">
        <v>-674425.64929900004</v>
      </c>
    </row>
    <row r="217" spans="1:50">
      <c r="A217" s="57">
        <v>715</v>
      </c>
      <c r="B217" s="58">
        <v>6535</v>
      </c>
      <c r="C217" s="60"/>
      <c r="D217" s="59" t="s">
        <v>353</v>
      </c>
      <c r="E217" s="111">
        <v>45</v>
      </c>
      <c r="F217" s="111">
        <v>38653.666666666664</v>
      </c>
      <c r="G217" s="112">
        <v>2</v>
      </c>
      <c r="H217" s="111">
        <v>19326.833333333332</v>
      </c>
      <c r="I217" s="111">
        <v>4314</v>
      </c>
      <c r="J217" s="63">
        <v>0</v>
      </c>
      <c r="K217" s="113">
        <v>1.65</v>
      </c>
      <c r="L217" s="111">
        <v>31889.274999999998</v>
      </c>
      <c r="M217" s="111">
        <v>4341.9875000000002</v>
      </c>
      <c r="N217" s="111">
        <v>36231.262500000004</v>
      </c>
      <c r="O217" s="114">
        <f t="shared" si="9"/>
        <v>805.13916666666671</v>
      </c>
      <c r="P217" s="114">
        <f t="shared" si="10"/>
        <v>2429.6520503245629</v>
      </c>
      <c r="Q217" s="114">
        <f t="shared" si="11"/>
        <v>33.138044048698781</v>
      </c>
      <c r="R217" s="115">
        <v>27048.139512903999</v>
      </c>
      <c r="S217" s="116">
        <v>601.06976695342223</v>
      </c>
      <c r="T217" s="117">
        <v>57.876967750680208</v>
      </c>
      <c r="U217" s="115">
        <v>30748</v>
      </c>
      <c r="V217" s="116">
        <v>683.28888888888889</v>
      </c>
      <c r="W217" s="118">
        <v>85.999878963321194</v>
      </c>
      <c r="X217" s="119">
        <v>93.249934255895823</v>
      </c>
      <c r="Y217" s="120">
        <v>-28672.489785002846</v>
      </c>
      <c r="Z217" s="121">
        <v>2075.5102149971535</v>
      </c>
      <c r="AA217" s="122">
        <v>46.12244922215897</v>
      </c>
      <c r="AB217" s="123">
        <v>59.775282746689527</v>
      </c>
      <c r="AC217" s="115">
        <v>29123.649727901153</v>
      </c>
      <c r="AD217" s="116">
        <v>647.19221617558117</v>
      </c>
      <c r="AE217" s="118">
        <v>59.775282746689527</v>
      </c>
      <c r="AF217" s="124"/>
      <c r="AG217" s="125">
        <v>0</v>
      </c>
      <c r="AH217" s="124"/>
      <c r="AI217" s="115">
        <v>22075.416860112211</v>
      </c>
      <c r="AJ217" s="116">
        <v>33.138044048698752</v>
      </c>
      <c r="AK217" s="116">
        <v>0</v>
      </c>
      <c r="AL217" s="126">
        <v>0</v>
      </c>
      <c r="AM217" s="127">
        <v>22075.416860112211</v>
      </c>
      <c r="AN217" s="128"/>
      <c r="AO217" s="129">
        <v>0</v>
      </c>
      <c r="AP217" s="128"/>
      <c r="AQ217" s="129">
        <v>1932.6833333333334</v>
      </c>
      <c r="AR217" s="128"/>
      <c r="AS217" s="230"/>
      <c r="AT217" s="194">
        <v>-21509.458197330299</v>
      </c>
      <c r="AU217" s="194">
        <v>-9414.3566371038887</v>
      </c>
      <c r="AV217" s="194">
        <v>-184.28118886328349</v>
      </c>
      <c r="AW217" s="194">
        <v>-1613.47</v>
      </c>
      <c r="AX217" s="195">
        <v>-8249.8550369999994</v>
      </c>
    </row>
    <row r="218" spans="1:50">
      <c r="A218" s="135">
        <v>716</v>
      </c>
      <c r="B218" s="136">
        <v>6536</v>
      </c>
      <c r="C218" s="137"/>
      <c r="D218" s="138" t="s">
        <v>413</v>
      </c>
      <c r="E218" s="139">
        <v>403.33333333333331</v>
      </c>
      <c r="F218" s="139">
        <v>489578.33333333331</v>
      </c>
      <c r="G218" s="140">
        <v>1.8654187517139611</v>
      </c>
      <c r="H218" s="139">
        <v>262436.2991029353</v>
      </c>
      <c r="I218" s="139">
        <v>61335.333333333336</v>
      </c>
      <c r="J218" s="141">
        <v>0</v>
      </c>
      <c r="K218" s="142">
        <v>1.65</v>
      </c>
      <c r="L218" s="139">
        <v>433019.89351984323</v>
      </c>
      <c r="M218" s="139">
        <v>52001.533333333333</v>
      </c>
      <c r="N218" s="139">
        <v>485021.4268531765</v>
      </c>
      <c r="O218" s="143">
        <f t="shared" si="9"/>
        <v>1202.5324632723384</v>
      </c>
      <c r="P218" s="143">
        <f t="shared" si="10"/>
        <v>2429.6520503245629</v>
      </c>
      <c r="Q218" s="143">
        <f t="shared" si="11"/>
        <v>49.494019652390108</v>
      </c>
      <c r="R218" s="144">
        <v>183127.14637442722</v>
      </c>
      <c r="S218" s="145">
        <v>454.03424720932372</v>
      </c>
      <c r="T218" s="146">
        <v>68.181232381005742</v>
      </c>
      <c r="U218" s="144">
        <v>174617</v>
      </c>
      <c r="V218" s="145">
        <v>432.93471074380165</v>
      </c>
      <c r="W218" s="147">
        <v>86.000027079858526</v>
      </c>
      <c r="X218" s="148">
        <v>0</v>
      </c>
      <c r="Y218" s="149">
        <v>0</v>
      </c>
      <c r="Z218" s="150">
        <v>174617</v>
      </c>
      <c r="AA218" s="151">
        <v>432.93471074380165</v>
      </c>
      <c r="AB218" s="152">
        <v>86.000027079858526</v>
      </c>
      <c r="AC218" s="144">
        <v>357744.14637442725</v>
      </c>
      <c r="AD218" s="145">
        <v>886.96895795312537</v>
      </c>
      <c r="AE218" s="147">
        <v>86.000027079858526</v>
      </c>
      <c r="AF218" s="124"/>
      <c r="AG218" s="153">
        <v>0</v>
      </c>
      <c r="AH218" s="124"/>
      <c r="AI218" s="144">
        <v>253538.19522496237</v>
      </c>
      <c r="AJ218" s="145">
        <v>49.494019652390072</v>
      </c>
      <c r="AK218" s="145">
        <v>0</v>
      </c>
      <c r="AL218" s="154">
        <v>0</v>
      </c>
      <c r="AM218" s="155">
        <v>253538.19522496237</v>
      </c>
      <c r="AN218" s="128"/>
      <c r="AO218" s="156">
        <v>4498.5562112603811</v>
      </c>
      <c r="AP218" s="128"/>
      <c r="AQ218" s="156">
        <v>26243.62991029353</v>
      </c>
      <c r="AR218" s="128"/>
      <c r="AS218" s="230"/>
      <c r="AT218" s="199">
        <v>-199940.19097063801</v>
      </c>
      <c r="AU218" s="200">
        <v>-87510.724194897499</v>
      </c>
      <c r="AV218" s="200">
        <v>-1712.97741466098</v>
      </c>
      <c r="AW218" s="200">
        <v>-21968.14</v>
      </c>
      <c r="AX218" s="201">
        <v>-76686.152505999999</v>
      </c>
    </row>
    <row r="219" spans="1:50">
      <c r="A219" s="2">
        <v>717</v>
      </c>
      <c r="B219" s="3">
        <v>6525</v>
      </c>
      <c r="C219" s="87"/>
      <c r="D219" s="157" t="s">
        <v>414</v>
      </c>
      <c r="E219" s="88">
        <v>3957.3333333333335</v>
      </c>
      <c r="F219" s="88">
        <v>7564886</v>
      </c>
      <c r="G219" s="89">
        <v>2.166022904872714</v>
      </c>
      <c r="H219" s="88">
        <v>3492670.9794794791</v>
      </c>
      <c r="I219" s="88">
        <v>642122.66666666663</v>
      </c>
      <c r="J219" s="90">
        <v>0</v>
      </c>
      <c r="K219" s="91">
        <v>1.65</v>
      </c>
      <c r="L219" s="88">
        <v>5762907.1161411405</v>
      </c>
      <c r="M219" s="88">
        <v>593907.46833333338</v>
      </c>
      <c r="N219" s="88">
        <v>6356814.5844744742</v>
      </c>
      <c r="O219" s="92">
        <f t="shared" si="9"/>
        <v>1606.3379172358004</v>
      </c>
      <c r="P219" s="92">
        <f t="shared" si="10"/>
        <v>2429.6520503245629</v>
      </c>
      <c r="Q219" s="92">
        <f t="shared" si="11"/>
        <v>66.113907833890011</v>
      </c>
      <c r="R219" s="93">
        <v>1205507.5311903434</v>
      </c>
      <c r="S219" s="94">
        <v>304.62622924284284</v>
      </c>
      <c r="T219" s="95">
        <v>78.651761935350677</v>
      </c>
      <c r="U219" s="93">
        <v>706529</v>
      </c>
      <c r="V219" s="94">
        <v>178.5366408355795</v>
      </c>
      <c r="W219" s="96">
        <v>86.000000989240291</v>
      </c>
      <c r="X219" s="97">
        <v>0</v>
      </c>
      <c r="Y219" s="98">
        <v>0</v>
      </c>
      <c r="Z219" s="99">
        <v>706529</v>
      </c>
      <c r="AA219" s="100">
        <v>178.5366408355795</v>
      </c>
      <c r="AB219" s="101">
        <v>86.000000989240291</v>
      </c>
      <c r="AC219" s="93">
        <v>1912036.5311903434</v>
      </c>
      <c r="AD219" s="94">
        <v>483.16287007842232</v>
      </c>
      <c r="AE219" s="96">
        <v>86.000000989240291</v>
      </c>
      <c r="AF219" s="124"/>
      <c r="AG219" s="158">
        <v>0</v>
      </c>
      <c r="AH219" s="124"/>
      <c r="AI219" s="93">
        <v>0</v>
      </c>
      <c r="AJ219" s="94">
        <v>66.113907833889954</v>
      </c>
      <c r="AK219" s="94">
        <v>0</v>
      </c>
      <c r="AL219" s="102">
        <v>0</v>
      </c>
      <c r="AM219" s="103">
        <v>0</v>
      </c>
      <c r="AN219" s="128"/>
      <c r="AO219" s="104">
        <v>67612.340373008396</v>
      </c>
      <c r="AP219" s="128"/>
      <c r="AQ219" s="104">
        <v>349267.09794794791</v>
      </c>
      <c r="AR219" s="128"/>
      <c r="AS219" s="230"/>
      <c r="AT219" s="202">
        <v>-1945628.26421306</v>
      </c>
      <c r="AU219" s="203">
        <v>-851571.35035621503</v>
      </c>
      <c r="AV219" s="203">
        <v>-16669.071174451601</v>
      </c>
      <c r="AW219" s="203">
        <v>-212136.95999999999</v>
      </c>
      <c r="AX219" s="204">
        <v>-746236.88746400003</v>
      </c>
    </row>
    <row r="220" spans="1:50">
      <c r="A220" s="57">
        <v>723</v>
      </c>
      <c r="B220" s="58">
        <v>6603</v>
      </c>
      <c r="C220" s="60"/>
      <c r="D220" s="59" t="s">
        <v>354</v>
      </c>
      <c r="E220" s="111">
        <v>3679</v>
      </c>
      <c r="F220" s="111">
        <v>9466631.333333334</v>
      </c>
      <c r="G220" s="112">
        <v>1.6499999999999997</v>
      </c>
      <c r="H220" s="111">
        <v>5737352.3232323229</v>
      </c>
      <c r="I220" s="111">
        <v>706847</v>
      </c>
      <c r="J220" s="63">
        <v>0</v>
      </c>
      <c r="K220" s="113">
        <v>1.65</v>
      </c>
      <c r="L220" s="111">
        <v>9466631.333333334</v>
      </c>
      <c r="M220" s="111">
        <v>721731.4458333333</v>
      </c>
      <c r="N220" s="111">
        <v>10188362.779166667</v>
      </c>
      <c r="O220" s="114">
        <f t="shared" si="9"/>
        <v>2769.329377321736</v>
      </c>
      <c r="P220" s="114">
        <f t="shared" si="10"/>
        <v>2429.6520503245629</v>
      </c>
      <c r="Q220" s="114">
        <f t="shared" si="11"/>
        <v>113.9804926780276</v>
      </c>
      <c r="R220" s="115">
        <v>-462378.96782835928</v>
      </c>
      <c r="S220" s="116">
        <v>-125.68061098895332</v>
      </c>
      <c r="T220" s="117">
        <v>108.80771038715734</v>
      </c>
      <c r="U220" s="115">
        <v>0</v>
      </c>
      <c r="V220" s="116">
        <v>0</v>
      </c>
      <c r="W220" s="118">
        <v>108.80771038715734</v>
      </c>
      <c r="X220" s="119">
        <v>0</v>
      </c>
      <c r="Y220" s="120">
        <v>0</v>
      </c>
      <c r="Z220" s="121">
        <v>0</v>
      </c>
      <c r="AA220" s="122">
        <v>0</v>
      </c>
      <c r="AB220" s="123">
        <v>108.80771038715734</v>
      </c>
      <c r="AC220" s="115">
        <v>-462378.96782835928</v>
      </c>
      <c r="AD220" s="116">
        <v>-125.68061098895332</v>
      </c>
      <c r="AE220" s="118">
        <v>108.80771038715734</v>
      </c>
      <c r="AF220" s="124"/>
      <c r="AG220" s="125">
        <v>0</v>
      </c>
      <c r="AH220" s="124"/>
      <c r="AI220" s="115">
        <v>0</v>
      </c>
      <c r="AJ220" s="116">
        <v>113.98049267802752</v>
      </c>
      <c r="AK220" s="116">
        <v>0</v>
      </c>
      <c r="AL220" s="126">
        <v>0</v>
      </c>
      <c r="AM220" s="127">
        <v>0</v>
      </c>
      <c r="AN220" s="128"/>
      <c r="AO220" s="129">
        <v>52762.779390761716</v>
      </c>
      <c r="AP220" s="128"/>
      <c r="AQ220" s="129">
        <v>573735.23232323234</v>
      </c>
      <c r="AR220" s="128"/>
      <c r="AS220" s="230"/>
      <c r="AT220" s="32">
        <v>-1816082.6637064104</v>
      </c>
      <c r="AU220" s="194">
        <v>-794871.24788274884</v>
      </c>
      <c r="AV220" s="194">
        <v>-15559.19583243405</v>
      </c>
      <c r="AW220" s="194">
        <v>-196182.96</v>
      </c>
      <c r="AX220" s="195">
        <v>-696550.26053500001</v>
      </c>
    </row>
    <row r="221" spans="1:50">
      <c r="A221" s="57">
        <v>724</v>
      </c>
      <c r="B221" s="58">
        <v>6604</v>
      </c>
      <c r="C221" s="60"/>
      <c r="D221" s="59" t="s">
        <v>355</v>
      </c>
      <c r="E221" s="111">
        <v>737.33333333333337</v>
      </c>
      <c r="F221" s="111">
        <v>1359760</v>
      </c>
      <c r="G221" s="112">
        <v>1.64</v>
      </c>
      <c r="H221" s="111">
        <v>829121.95121951227</v>
      </c>
      <c r="I221" s="111">
        <v>151958.66666666666</v>
      </c>
      <c r="J221" s="63">
        <v>0</v>
      </c>
      <c r="K221" s="113">
        <v>1.65</v>
      </c>
      <c r="L221" s="111">
        <v>1368051.2195121951</v>
      </c>
      <c r="M221" s="111">
        <v>126109.45</v>
      </c>
      <c r="N221" s="111">
        <v>1494160.6695121953</v>
      </c>
      <c r="O221" s="114">
        <f t="shared" si="9"/>
        <v>2026.4385210382395</v>
      </c>
      <c r="P221" s="114">
        <f t="shared" si="10"/>
        <v>2429.6520503245629</v>
      </c>
      <c r="Q221" s="114">
        <f t="shared" si="11"/>
        <v>83.404474347161738</v>
      </c>
      <c r="R221" s="115">
        <v>110002.02696970005</v>
      </c>
      <c r="S221" s="116">
        <v>149.18900583594038</v>
      </c>
      <c r="T221" s="117">
        <v>89.544818838711848</v>
      </c>
      <c r="U221" s="115">
        <v>0</v>
      </c>
      <c r="V221" s="116">
        <v>0</v>
      </c>
      <c r="W221" s="118">
        <v>89.544818838711848</v>
      </c>
      <c r="X221" s="119">
        <v>0</v>
      </c>
      <c r="Y221" s="120">
        <v>0</v>
      </c>
      <c r="Z221" s="121">
        <v>0</v>
      </c>
      <c r="AA221" s="122">
        <v>0</v>
      </c>
      <c r="AB221" s="123">
        <v>89.544818838711848</v>
      </c>
      <c r="AC221" s="115">
        <v>110002.02696970005</v>
      </c>
      <c r="AD221" s="116">
        <v>149.18900583594038</v>
      </c>
      <c r="AE221" s="118">
        <v>89.544818838711848</v>
      </c>
      <c r="AF221" s="124"/>
      <c r="AG221" s="125">
        <v>0</v>
      </c>
      <c r="AH221" s="124"/>
      <c r="AI221" s="115">
        <v>318522.56776071014</v>
      </c>
      <c r="AJ221" s="116">
        <v>83.404474347161681</v>
      </c>
      <c r="AK221" s="116">
        <v>0</v>
      </c>
      <c r="AL221" s="126">
        <v>0</v>
      </c>
      <c r="AM221" s="127">
        <v>318522.56776071014</v>
      </c>
      <c r="AN221" s="128"/>
      <c r="AO221" s="129">
        <v>7046.0133228229115</v>
      </c>
      <c r="AP221" s="128"/>
      <c r="AQ221" s="129">
        <v>82912.195121951227</v>
      </c>
      <c r="AR221" s="128"/>
      <c r="AS221" s="230"/>
      <c r="AT221" s="194">
        <v>-361261.12745061569</v>
      </c>
      <c r="AU221" s="194">
        <v>-158118.39897317669</v>
      </c>
      <c r="AV221" s="194">
        <v>-3095.0863311356024</v>
      </c>
      <c r="AW221" s="194">
        <v>-38619.97</v>
      </c>
      <c r="AX221" s="195">
        <v>-138560.06528499999</v>
      </c>
    </row>
    <row r="222" spans="1:50">
      <c r="A222" s="57">
        <v>726</v>
      </c>
      <c r="B222" s="58">
        <v>6606</v>
      </c>
      <c r="C222" s="60"/>
      <c r="D222" s="59" t="s">
        <v>409</v>
      </c>
      <c r="E222" s="111">
        <v>2066.3333333333335</v>
      </c>
      <c r="F222" s="111">
        <v>4140131.3333333335</v>
      </c>
      <c r="G222" s="112">
        <v>1.8624333333333334</v>
      </c>
      <c r="H222" s="111">
        <v>2223529.4781044503</v>
      </c>
      <c r="I222" s="111">
        <v>328290.66666666669</v>
      </c>
      <c r="J222" s="63">
        <v>0</v>
      </c>
      <c r="K222" s="113">
        <v>1.65</v>
      </c>
      <c r="L222" s="111">
        <v>3668823.6388723426</v>
      </c>
      <c r="M222" s="111">
        <v>335195.18124999997</v>
      </c>
      <c r="N222" s="111">
        <v>4004018.8201223426</v>
      </c>
      <c r="O222" s="114">
        <f t="shared" si="9"/>
        <v>1937.7410002205238</v>
      </c>
      <c r="P222" s="114">
        <f t="shared" si="10"/>
        <v>2429.6520503245629</v>
      </c>
      <c r="Q222" s="114">
        <f t="shared" si="11"/>
        <v>79.753847879644837</v>
      </c>
      <c r="R222" s="115">
        <v>376087.31395004375</v>
      </c>
      <c r="S222" s="116">
        <v>182.00708853849511</v>
      </c>
      <c r="T222" s="117">
        <v>87.244924164176226</v>
      </c>
      <c r="U222" s="115">
        <v>0</v>
      </c>
      <c r="V222" s="116">
        <v>0</v>
      </c>
      <c r="W222" s="118">
        <v>87.244924164176226</v>
      </c>
      <c r="X222" s="119">
        <v>0</v>
      </c>
      <c r="Y222" s="120">
        <v>0</v>
      </c>
      <c r="Z222" s="121">
        <v>0</v>
      </c>
      <c r="AA222" s="122">
        <v>0</v>
      </c>
      <c r="AB222" s="123">
        <v>87.244924164176226</v>
      </c>
      <c r="AC222" s="115">
        <v>376087.31395004375</v>
      </c>
      <c r="AD222" s="116">
        <v>182.00708853849511</v>
      </c>
      <c r="AE222" s="118">
        <v>87.244924164176226</v>
      </c>
      <c r="AF222" s="124"/>
      <c r="AG222" s="125">
        <v>0</v>
      </c>
      <c r="AH222" s="124"/>
      <c r="AI222" s="115">
        <v>234642.07103488961</v>
      </c>
      <c r="AJ222" s="116">
        <v>79.753847879644781</v>
      </c>
      <c r="AK222" s="116">
        <v>0</v>
      </c>
      <c r="AL222" s="126">
        <v>0</v>
      </c>
      <c r="AM222" s="127">
        <v>234642.07103488961</v>
      </c>
      <c r="AN222" s="128"/>
      <c r="AO222" s="129">
        <v>22038.702338807849</v>
      </c>
      <c r="AP222" s="128"/>
      <c r="AQ222" s="129">
        <v>222352.94781044501</v>
      </c>
      <c r="AR222" s="128"/>
      <c r="AS222" s="230"/>
      <c r="AT222" s="194">
        <v>-1011433.3865971906</v>
      </c>
      <c r="AU222" s="194">
        <v>-442688.72459472605</v>
      </c>
      <c r="AV222" s="194">
        <v>-8665.4040854121267</v>
      </c>
      <c r="AW222" s="194">
        <v>-113919.44</v>
      </c>
      <c r="AX222" s="195">
        <v>-387930.68345800001</v>
      </c>
    </row>
    <row r="223" spans="1:50">
      <c r="A223" s="57">
        <v>731</v>
      </c>
      <c r="B223" s="58">
        <v>5501</v>
      </c>
      <c r="C223" s="60">
        <v>371</v>
      </c>
      <c r="D223" s="59" t="s">
        <v>288</v>
      </c>
      <c r="E223" s="111">
        <v>1831</v>
      </c>
      <c r="F223" s="111">
        <v>3295602.6666666665</v>
      </c>
      <c r="G223" s="112">
        <v>1.79</v>
      </c>
      <c r="H223" s="111">
        <v>1841118.8081936687</v>
      </c>
      <c r="I223" s="111">
        <v>277397.33333333331</v>
      </c>
      <c r="J223" s="63">
        <v>0</v>
      </c>
      <c r="K223" s="113">
        <v>1.65</v>
      </c>
      <c r="L223" s="111">
        <v>3037846.033519553</v>
      </c>
      <c r="M223" s="111">
        <v>344214.85</v>
      </c>
      <c r="N223" s="111">
        <v>3382060.8835195526</v>
      </c>
      <c r="O223" s="114">
        <f t="shared" si="9"/>
        <v>1847.1113509118256</v>
      </c>
      <c r="P223" s="114">
        <f t="shared" si="10"/>
        <v>2429.6520503245629</v>
      </c>
      <c r="Q223" s="114">
        <f t="shared" si="11"/>
        <v>76.023698564783416</v>
      </c>
      <c r="R223" s="115">
        <v>394653.8476311483</v>
      </c>
      <c r="S223" s="116">
        <v>215.54005878271343</v>
      </c>
      <c r="T223" s="117">
        <v>84.894930095813507</v>
      </c>
      <c r="U223" s="115">
        <v>49161</v>
      </c>
      <c r="V223" s="116">
        <v>26.849262697979245</v>
      </c>
      <c r="W223" s="118">
        <v>85.999996259274752</v>
      </c>
      <c r="X223" s="119">
        <v>0</v>
      </c>
      <c r="Y223" s="120">
        <v>0</v>
      </c>
      <c r="Z223" s="121">
        <v>49161</v>
      </c>
      <c r="AA223" s="122">
        <v>26.849262697979245</v>
      </c>
      <c r="AB223" s="123">
        <v>85.999996259274752</v>
      </c>
      <c r="AC223" s="115">
        <v>443814.8476311483</v>
      </c>
      <c r="AD223" s="116">
        <v>242.38932148069267</v>
      </c>
      <c r="AE223" s="118">
        <v>85.999996259274752</v>
      </c>
      <c r="AF223" s="124"/>
      <c r="AG223" s="125">
        <v>0</v>
      </c>
      <c r="AH223" s="124"/>
      <c r="AI223" s="115">
        <v>0</v>
      </c>
      <c r="AJ223" s="116">
        <v>76.023698564783359</v>
      </c>
      <c r="AK223" s="116">
        <v>0</v>
      </c>
      <c r="AL223" s="126">
        <v>0</v>
      </c>
      <c r="AM223" s="127">
        <v>0</v>
      </c>
      <c r="AN223" s="128"/>
      <c r="AO223" s="129">
        <v>24441.247503584094</v>
      </c>
      <c r="AP223" s="128"/>
      <c r="AQ223" s="129">
        <v>184111.88081936687</v>
      </c>
      <c r="AR223" s="128"/>
      <c r="AS223" s="230"/>
      <c r="AT223" s="194">
        <v>-921973.59454920318</v>
      </c>
      <c r="AU223" s="194">
        <v>-403533.55949040764</v>
      </c>
      <c r="AV223" s="194">
        <v>-7898.9618680943786</v>
      </c>
      <c r="AW223" s="194">
        <v>-131994.31</v>
      </c>
      <c r="AX223" s="195">
        <v>-353618.78637099999</v>
      </c>
    </row>
    <row r="224" spans="1:50">
      <c r="A224" s="57">
        <v>732</v>
      </c>
      <c r="B224" s="58">
        <v>5502</v>
      </c>
      <c r="C224" s="60">
        <v>371</v>
      </c>
      <c r="D224" s="59" t="s">
        <v>289</v>
      </c>
      <c r="E224" s="111">
        <v>1563.3333333333333</v>
      </c>
      <c r="F224" s="111">
        <v>3302510.6666666665</v>
      </c>
      <c r="G224" s="112">
        <v>1.3366666666666667</v>
      </c>
      <c r="H224" s="111">
        <v>2472405.1988943196</v>
      </c>
      <c r="I224" s="111">
        <v>284597</v>
      </c>
      <c r="J224" s="63">
        <v>0</v>
      </c>
      <c r="K224" s="113">
        <v>1.65</v>
      </c>
      <c r="L224" s="111">
        <v>4079468.5781756281</v>
      </c>
      <c r="M224" s="111">
        <v>347504.01666666666</v>
      </c>
      <c r="N224" s="111">
        <v>4426972.5948422933</v>
      </c>
      <c r="O224" s="114">
        <f t="shared" si="9"/>
        <v>2831.7521928628744</v>
      </c>
      <c r="P224" s="114">
        <f t="shared" si="10"/>
        <v>2429.6520503245629</v>
      </c>
      <c r="Q224" s="114">
        <f t="shared" si="11"/>
        <v>116.54970070651052</v>
      </c>
      <c r="R224" s="115">
        <v>-232588.12578224298</v>
      </c>
      <c r="S224" s="116">
        <v>-148.77705273917462</v>
      </c>
      <c r="T224" s="117">
        <v>110.42631144510156</v>
      </c>
      <c r="U224" s="115">
        <v>0</v>
      </c>
      <c r="V224" s="116">
        <v>0</v>
      </c>
      <c r="W224" s="118">
        <v>110.42631144510156</v>
      </c>
      <c r="X224" s="119">
        <v>0</v>
      </c>
      <c r="Y224" s="120">
        <v>0</v>
      </c>
      <c r="Z224" s="121">
        <v>0</v>
      </c>
      <c r="AA224" s="122">
        <v>0</v>
      </c>
      <c r="AB224" s="123">
        <v>110.42631144510156</v>
      </c>
      <c r="AC224" s="115">
        <v>-232588.12578224298</v>
      </c>
      <c r="AD224" s="116">
        <v>-148.77705273917462</v>
      </c>
      <c r="AE224" s="118">
        <v>110.42631144510156</v>
      </c>
      <c r="AF224" s="131"/>
      <c r="AG224" s="125">
        <v>0</v>
      </c>
      <c r="AH224" s="131"/>
      <c r="AI224" s="115">
        <v>0</v>
      </c>
      <c r="AJ224" s="116">
        <v>116.54970070651044</v>
      </c>
      <c r="AK224" s="116">
        <v>0</v>
      </c>
      <c r="AL224" s="126">
        <v>0</v>
      </c>
      <c r="AM224" s="127">
        <v>0</v>
      </c>
      <c r="AN224" s="132"/>
      <c r="AO224" s="129">
        <v>9925.5677198404119</v>
      </c>
      <c r="AP224" s="132"/>
      <c r="AQ224" s="129">
        <v>247240.51988943201</v>
      </c>
      <c r="AR224" s="128"/>
      <c r="AS224" s="230"/>
      <c r="AT224" s="194">
        <v>-780206.71097588993</v>
      </c>
      <c r="AU224" s="194">
        <v>-341484.39074585924</v>
      </c>
      <c r="AV224" s="194">
        <v>-6684.3813051318284</v>
      </c>
      <c r="AW224" s="194">
        <v>-121890.67</v>
      </c>
      <c r="AX224" s="195">
        <v>-299244.74180700001</v>
      </c>
    </row>
    <row r="225" spans="1:50">
      <c r="A225" s="57">
        <v>733</v>
      </c>
      <c r="B225" s="58">
        <v>5503</v>
      </c>
      <c r="C225" s="60">
        <v>371</v>
      </c>
      <c r="D225" s="59" t="s">
        <v>290</v>
      </c>
      <c r="E225" s="111">
        <v>4197</v>
      </c>
      <c r="F225" s="111">
        <v>8428513.333333334</v>
      </c>
      <c r="G225" s="112">
        <v>1.59</v>
      </c>
      <c r="H225" s="111">
        <v>5300951.78197065</v>
      </c>
      <c r="I225" s="111">
        <v>901312.33333333337</v>
      </c>
      <c r="J225" s="63">
        <v>0</v>
      </c>
      <c r="K225" s="113">
        <v>1.65</v>
      </c>
      <c r="L225" s="111">
        <v>8746570.4402515721</v>
      </c>
      <c r="M225" s="111">
        <v>1120457.7395833333</v>
      </c>
      <c r="N225" s="111">
        <v>9867028.1798349041</v>
      </c>
      <c r="O225" s="114">
        <f t="shared" si="9"/>
        <v>2350.9716892625456</v>
      </c>
      <c r="P225" s="114">
        <f t="shared" si="10"/>
        <v>2429.6520503245629</v>
      </c>
      <c r="Q225" s="114">
        <f t="shared" si="11"/>
        <v>96.761661364165008</v>
      </c>
      <c r="R225" s="115">
        <v>122181.94588959894</v>
      </c>
      <c r="S225" s="116">
        <v>29.11173359294709</v>
      </c>
      <c r="T225" s="117">
        <v>97.959846659423917</v>
      </c>
      <c r="U225" s="115">
        <v>0</v>
      </c>
      <c r="V225" s="116">
        <v>0</v>
      </c>
      <c r="W225" s="118">
        <v>97.959846659423917</v>
      </c>
      <c r="X225" s="119">
        <v>0</v>
      </c>
      <c r="Y225" s="120">
        <v>0</v>
      </c>
      <c r="Z225" s="121">
        <v>0</v>
      </c>
      <c r="AA225" s="122">
        <v>0</v>
      </c>
      <c r="AB225" s="123">
        <v>97.959846659423917</v>
      </c>
      <c r="AC225" s="115">
        <v>122181.94588959894</v>
      </c>
      <c r="AD225" s="116">
        <v>29.11173359294709</v>
      </c>
      <c r="AE225" s="118">
        <v>97.959846659423917</v>
      </c>
      <c r="AF225" s="124"/>
      <c r="AG225" s="125">
        <v>0</v>
      </c>
      <c r="AH225" s="124"/>
      <c r="AI225" s="115">
        <v>0</v>
      </c>
      <c r="AJ225" s="116">
        <v>96.761661364164937</v>
      </c>
      <c r="AK225" s="116">
        <v>0</v>
      </c>
      <c r="AL225" s="126">
        <v>0</v>
      </c>
      <c r="AM225" s="127">
        <v>0</v>
      </c>
      <c r="AN225" s="128"/>
      <c r="AO225" s="129">
        <v>75549.267047109097</v>
      </c>
      <c r="AP225" s="128"/>
      <c r="AQ225" s="129">
        <v>530095.1781970649</v>
      </c>
      <c r="AR225" s="128"/>
      <c r="AS225" s="230"/>
      <c r="AT225" s="194">
        <v>-2046820.4880050444</v>
      </c>
      <c r="AU225" s="194">
        <v>-895861.61908077239</v>
      </c>
      <c r="AV225" s="194">
        <v>-17536.030403876546</v>
      </c>
      <c r="AW225" s="194">
        <v>-631432.47</v>
      </c>
      <c r="AX225" s="195">
        <v>-785048.70548</v>
      </c>
    </row>
    <row r="226" spans="1:50">
      <c r="A226" s="57">
        <v>734</v>
      </c>
      <c r="B226" s="58">
        <v>5504</v>
      </c>
      <c r="C226" s="60"/>
      <c r="D226" s="59" t="s">
        <v>291</v>
      </c>
      <c r="E226" s="111">
        <v>415</v>
      </c>
      <c r="F226" s="111">
        <v>880335</v>
      </c>
      <c r="G226" s="112">
        <v>1.79</v>
      </c>
      <c r="H226" s="111">
        <v>491807.26256983244</v>
      </c>
      <c r="I226" s="111">
        <v>65147.333333333336</v>
      </c>
      <c r="J226" s="63">
        <v>0</v>
      </c>
      <c r="K226" s="113">
        <v>1.65</v>
      </c>
      <c r="L226" s="111">
        <v>811481.98324022349</v>
      </c>
      <c r="M226" s="111">
        <v>80015.287499999991</v>
      </c>
      <c r="N226" s="111">
        <v>891497.27074022347</v>
      </c>
      <c r="O226" s="114">
        <f t="shared" si="9"/>
        <v>2148.1861945547553</v>
      </c>
      <c r="P226" s="114">
        <f t="shared" si="10"/>
        <v>2429.6520503245629</v>
      </c>
      <c r="Q226" s="114">
        <f t="shared" si="11"/>
        <v>88.415384180948536</v>
      </c>
      <c r="R226" s="115">
        <v>43219.082153454248</v>
      </c>
      <c r="S226" s="116">
        <v>104.14236663482951</v>
      </c>
      <c r="T226" s="117">
        <v>92.701692033997546</v>
      </c>
      <c r="U226" s="115">
        <v>0</v>
      </c>
      <c r="V226" s="116">
        <v>0</v>
      </c>
      <c r="W226" s="118">
        <v>92.701692033997546</v>
      </c>
      <c r="X226" s="119">
        <v>0</v>
      </c>
      <c r="Y226" s="120">
        <v>0</v>
      </c>
      <c r="Z226" s="121">
        <v>0</v>
      </c>
      <c r="AA226" s="122">
        <v>0</v>
      </c>
      <c r="AB226" s="123">
        <v>92.701692033997546</v>
      </c>
      <c r="AC226" s="115">
        <v>43219.082153454248</v>
      </c>
      <c r="AD226" s="116">
        <v>104.14236663482951</v>
      </c>
      <c r="AE226" s="118">
        <v>92.701692033997546</v>
      </c>
      <c r="AF226" s="124"/>
      <c r="AG226" s="125">
        <v>0</v>
      </c>
      <c r="AH226" s="124"/>
      <c r="AI226" s="115">
        <v>2357.8690391676651</v>
      </c>
      <c r="AJ226" s="116">
        <v>88.415384180948465</v>
      </c>
      <c r="AK226" s="116">
        <v>0</v>
      </c>
      <c r="AL226" s="126">
        <v>0</v>
      </c>
      <c r="AM226" s="127">
        <v>2357.8690391676651</v>
      </c>
      <c r="AN226" s="128"/>
      <c r="AO226" s="129">
        <v>2599.0280653958403</v>
      </c>
      <c r="AP226" s="128"/>
      <c r="AQ226" s="129">
        <v>49180.726256983238</v>
      </c>
      <c r="AR226" s="128"/>
      <c r="AS226" s="230"/>
      <c r="AT226" s="194">
        <v>-201895.59626130486</v>
      </c>
      <c r="AU226" s="194">
        <v>-88366.574798270594</v>
      </c>
      <c r="AV226" s="194">
        <v>-1729.7302500121837</v>
      </c>
      <c r="AW226" s="194">
        <v>-33108.339999999997</v>
      </c>
      <c r="AX226" s="195">
        <v>-77436.139326999997</v>
      </c>
    </row>
    <row r="227" spans="1:50">
      <c r="A227" s="57">
        <v>735</v>
      </c>
      <c r="B227" s="58">
        <v>5505</v>
      </c>
      <c r="C227" s="60"/>
      <c r="D227" s="59" t="s">
        <v>292</v>
      </c>
      <c r="E227" s="111">
        <v>331.66666666666669</v>
      </c>
      <c r="F227" s="111">
        <v>545838.33333333337</v>
      </c>
      <c r="G227" s="112">
        <v>1.95</v>
      </c>
      <c r="H227" s="111">
        <v>279917.09401709406</v>
      </c>
      <c r="I227" s="111">
        <v>46846.666666666664</v>
      </c>
      <c r="J227" s="63">
        <v>0</v>
      </c>
      <c r="K227" s="113">
        <v>1.65</v>
      </c>
      <c r="L227" s="111">
        <v>461863.20512820507</v>
      </c>
      <c r="M227" s="111">
        <v>47477.599999999999</v>
      </c>
      <c r="N227" s="111">
        <v>509340.8051282051</v>
      </c>
      <c r="O227" s="114">
        <f t="shared" si="9"/>
        <v>1535.7009199845379</v>
      </c>
      <c r="P227" s="114">
        <f t="shared" si="10"/>
        <v>2429.6520503245629</v>
      </c>
      <c r="Q227" s="114">
        <f t="shared" si="11"/>
        <v>63.206619226789797</v>
      </c>
      <c r="R227" s="115">
        <v>109702.70287822698</v>
      </c>
      <c r="S227" s="116">
        <v>330.76191822580995</v>
      </c>
      <c r="T227" s="117">
        <v>76.820170112877548</v>
      </c>
      <c r="U227" s="115">
        <v>73974</v>
      </c>
      <c r="V227" s="116">
        <v>223.03718592964822</v>
      </c>
      <c r="W227" s="118">
        <v>85.99996957839582</v>
      </c>
      <c r="X227" s="119">
        <v>0</v>
      </c>
      <c r="Y227" s="120">
        <v>0</v>
      </c>
      <c r="Z227" s="121">
        <v>73974</v>
      </c>
      <c r="AA227" s="122">
        <v>223.03718592964822</v>
      </c>
      <c r="AB227" s="123">
        <v>85.99996957839582</v>
      </c>
      <c r="AC227" s="115">
        <v>183676.70287822699</v>
      </c>
      <c r="AD227" s="116">
        <v>553.79910415545817</v>
      </c>
      <c r="AE227" s="118">
        <v>85.99996957839582</v>
      </c>
      <c r="AF227" s="124"/>
      <c r="AG227" s="125">
        <v>0</v>
      </c>
      <c r="AH227" s="124"/>
      <c r="AI227" s="115">
        <v>34261.419097151316</v>
      </c>
      <c r="AJ227" s="116">
        <v>63.206619226789755</v>
      </c>
      <c r="AK227" s="116">
        <v>0</v>
      </c>
      <c r="AL227" s="126">
        <v>0</v>
      </c>
      <c r="AM227" s="127">
        <v>34261.419097151316</v>
      </c>
      <c r="AN227" s="128"/>
      <c r="AO227" s="129">
        <v>2677.4054028464157</v>
      </c>
      <c r="AP227" s="128"/>
      <c r="AQ227" s="129">
        <v>27991.709401709406</v>
      </c>
      <c r="AR227" s="128"/>
      <c r="AS227" s="230"/>
      <c r="AT227" s="194">
        <v>-157410.12589864444</v>
      </c>
      <c r="AU227" s="194">
        <v>-68895.973571533003</v>
      </c>
      <c r="AV227" s="194">
        <v>-1348.603245772211</v>
      </c>
      <c r="AW227" s="194">
        <v>-11807.65</v>
      </c>
      <c r="AX227" s="195">
        <v>-60373.939137000001</v>
      </c>
    </row>
    <row r="228" spans="1:50">
      <c r="A228" s="57">
        <v>736</v>
      </c>
      <c r="B228" s="58">
        <v>5506</v>
      </c>
      <c r="C228" s="60"/>
      <c r="D228" s="59" t="s">
        <v>293</v>
      </c>
      <c r="E228" s="111">
        <v>406</v>
      </c>
      <c r="F228" s="111">
        <v>778743</v>
      </c>
      <c r="G228" s="112">
        <v>1.75</v>
      </c>
      <c r="H228" s="111">
        <v>444996</v>
      </c>
      <c r="I228" s="111">
        <v>122565.33333333333</v>
      </c>
      <c r="J228" s="63">
        <v>0</v>
      </c>
      <c r="K228" s="113">
        <v>1.65</v>
      </c>
      <c r="L228" s="111">
        <v>734243.39999999991</v>
      </c>
      <c r="M228" s="111">
        <v>102199.76666666668</v>
      </c>
      <c r="N228" s="111">
        <v>836443.16666666651</v>
      </c>
      <c r="O228" s="114">
        <f t="shared" si="9"/>
        <v>2060.2048440065678</v>
      </c>
      <c r="P228" s="114">
        <f t="shared" si="10"/>
        <v>2429.6520503245629</v>
      </c>
      <c r="Q228" s="114">
        <f t="shared" si="11"/>
        <v>84.79423396166365</v>
      </c>
      <c r="R228" s="115">
        <v>55498.35933308948</v>
      </c>
      <c r="S228" s="116">
        <v>136.69546633765881</v>
      </c>
      <c r="T228" s="117">
        <v>90.420367395848046</v>
      </c>
      <c r="U228" s="115">
        <v>0</v>
      </c>
      <c r="V228" s="116">
        <v>0</v>
      </c>
      <c r="W228" s="118">
        <v>90.420367395848046</v>
      </c>
      <c r="X228" s="119">
        <v>0</v>
      </c>
      <c r="Y228" s="120">
        <v>0</v>
      </c>
      <c r="Z228" s="121">
        <v>0</v>
      </c>
      <c r="AA228" s="122">
        <v>0</v>
      </c>
      <c r="AB228" s="123">
        <v>90.420367395848046</v>
      </c>
      <c r="AC228" s="115">
        <v>55498.35933308948</v>
      </c>
      <c r="AD228" s="116">
        <v>136.69546633765881</v>
      </c>
      <c r="AE228" s="118">
        <v>90.420367395848046</v>
      </c>
      <c r="AF228" s="124"/>
      <c r="AG228" s="125">
        <v>0</v>
      </c>
      <c r="AH228" s="124"/>
      <c r="AI228" s="115">
        <v>13930.948486379688</v>
      </c>
      <c r="AJ228" s="116">
        <v>84.794233961663593</v>
      </c>
      <c r="AK228" s="116">
        <v>0</v>
      </c>
      <c r="AL228" s="126">
        <v>0</v>
      </c>
      <c r="AM228" s="127">
        <v>13930.948486379688</v>
      </c>
      <c r="AN228" s="128"/>
      <c r="AO228" s="129">
        <v>2262.4944029612602</v>
      </c>
      <c r="AP228" s="128"/>
      <c r="AQ228" s="129">
        <v>44499.6</v>
      </c>
      <c r="AR228" s="132"/>
      <c r="AS228" s="230"/>
      <c r="AT228" s="194">
        <v>-198473.63700263866</v>
      </c>
      <c r="AU228" s="194">
        <v>-86868.836242367703</v>
      </c>
      <c r="AV228" s="194">
        <v>-1700.4127881475704</v>
      </c>
      <c r="AW228" s="194">
        <v>-36404.99</v>
      </c>
      <c r="AX228" s="195">
        <v>-76123.662389999998</v>
      </c>
    </row>
    <row r="229" spans="1:50">
      <c r="A229" s="57">
        <v>737</v>
      </c>
      <c r="B229" s="58">
        <v>5507</v>
      </c>
      <c r="C229" s="60"/>
      <c r="D229" s="59" t="s">
        <v>294</v>
      </c>
      <c r="E229" s="111">
        <v>259</v>
      </c>
      <c r="F229" s="111">
        <v>489637</v>
      </c>
      <c r="G229" s="112">
        <v>1.8</v>
      </c>
      <c r="H229" s="111">
        <v>271402.5827255827</v>
      </c>
      <c r="I229" s="111">
        <v>40525.333333333336</v>
      </c>
      <c r="J229" s="63">
        <v>0</v>
      </c>
      <c r="K229" s="113">
        <v>1.65</v>
      </c>
      <c r="L229" s="111">
        <v>447814.26149721147</v>
      </c>
      <c r="M229" s="111">
        <v>50326.700000000004</v>
      </c>
      <c r="N229" s="111">
        <v>498140.96149721142</v>
      </c>
      <c r="O229" s="114">
        <f t="shared" si="9"/>
        <v>1923.324175664909</v>
      </c>
      <c r="P229" s="114">
        <f t="shared" si="10"/>
        <v>2429.6520503245629</v>
      </c>
      <c r="Q229" s="114">
        <f t="shared" si="11"/>
        <v>79.160477954363202</v>
      </c>
      <c r="R229" s="115">
        <v>48521.400228634782</v>
      </c>
      <c r="S229" s="116">
        <v>187.34131362407251</v>
      </c>
      <c r="T229" s="117">
        <v>86.871101111248777</v>
      </c>
      <c r="U229" s="115">
        <v>0</v>
      </c>
      <c r="V229" s="116">
        <v>0</v>
      </c>
      <c r="W229" s="118">
        <v>86.871101111248777</v>
      </c>
      <c r="X229" s="119">
        <v>0</v>
      </c>
      <c r="Y229" s="120">
        <v>0</v>
      </c>
      <c r="Z229" s="121">
        <v>0</v>
      </c>
      <c r="AA229" s="122">
        <v>0</v>
      </c>
      <c r="AB229" s="123">
        <v>86.871101111248777</v>
      </c>
      <c r="AC229" s="115">
        <v>48521.400228634782</v>
      </c>
      <c r="AD229" s="116">
        <v>187.34131362407251</v>
      </c>
      <c r="AE229" s="118">
        <v>86.871101111248777</v>
      </c>
      <c r="AF229" s="124"/>
      <c r="AG229" s="125">
        <v>0</v>
      </c>
      <c r="AH229" s="124"/>
      <c r="AI229" s="115">
        <v>34875.673118271457</v>
      </c>
      <c r="AJ229" s="116">
        <v>79.160477954363145</v>
      </c>
      <c r="AK229" s="116">
        <v>0</v>
      </c>
      <c r="AL229" s="126">
        <v>0</v>
      </c>
      <c r="AM229" s="127">
        <v>34875.673118271457</v>
      </c>
      <c r="AN229" s="128"/>
      <c r="AO229" s="129">
        <v>2008.1768660011658</v>
      </c>
      <c r="AP229" s="128"/>
      <c r="AQ229" s="129">
        <v>27140.258272558272</v>
      </c>
      <c r="AR229" s="128"/>
      <c r="AS229" s="230"/>
      <c r="AT229" s="194">
        <v>-131501.00579731478</v>
      </c>
      <c r="AU229" s="194">
        <v>-57555.953076839687</v>
      </c>
      <c r="AV229" s="194">
        <v>-1126.6281773687103</v>
      </c>
      <c r="AW229" s="194">
        <v>-22255.35</v>
      </c>
      <c r="AX229" s="195">
        <v>-50436.613750999997</v>
      </c>
    </row>
    <row r="230" spans="1:50">
      <c r="A230" s="57">
        <v>738</v>
      </c>
      <c r="B230" s="58">
        <v>5508</v>
      </c>
      <c r="C230" s="60"/>
      <c r="D230" s="59" t="s">
        <v>295</v>
      </c>
      <c r="E230" s="111">
        <v>678.33333333333337</v>
      </c>
      <c r="F230" s="111">
        <v>1568481.6666666667</v>
      </c>
      <c r="G230" s="112">
        <v>1.9333333333333333</v>
      </c>
      <c r="H230" s="111">
        <v>810652.09649122821</v>
      </c>
      <c r="I230" s="111">
        <v>103865.33333333333</v>
      </c>
      <c r="J230" s="63">
        <v>0</v>
      </c>
      <c r="K230" s="113">
        <v>1.65</v>
      </c>
      <c r="L230" s="111">
        <v>1337575.9592105264</v>
      </c>
      <c r="M230" s="111">
        <v>127474.32083333335</v>
      </c>
      <c r="N230" s="111">
        <v>1465050.2800438597</v>
      </c>
      <c r="O230" s="114">
        <f t="shared" si="9"/>
        <v>2159.7792826199407</v>
      </c>
      <c r="P230" s="114">
        <f t="shared" si="10"/>
        <v>2429.6520503245629</v>
      </c>
      <c r="Q230" s="114">
        <f t="shared" si="11"/>
        <v>88.892534317061092</v>
      </c>
      <c r="R230" s="115">
        <v>67733.566814398888</v>
      </c>
      <c r="S230" s="116">
        <v>99.852924050710882</v>
      </c>
      <c r="T230" s="117">
        <v>93.002296619748435</v>
      </c>
      <c r="U230" s="115">
        <v>0</v>
      </c>
      <c r="V230" s="116">
        <v>0</v>
      </c>
      <c r="W230" s="118">
        <v>93.002296619748435</v>
      </c>
      <c r="X230" s="119">
        <v>0</v>
      </c>
      <c r="Y230" s="120">
        <v>0</v>
      </c>
      <c r="Z230" s="121">
        <v>0</v>
      </c>
      <c r="AA230" s="122">
        <v>0</v>
      </c>
      <c r="AB230" s="123">
        <v>93.002296619748435</v>
      </c>
      <c r="AC230" s="115">
        <v>67733.566814398888</v>
      </c>
      <c r="AD230" s="116">
        <v>99.852924050710882</v>
      </c>
      <c r="AE230" s="118">
        <v>93.002296619748435</v>
      </c>
      <c r="AF230" s="124"/>
      <c r="AG230" s="125">
        <v>0</v>
      </c>
      <c r="AH230" s="124"/>
      <c r="AI230" s="115">
        <v>1997.9804234249711</v>
      </c>
      <c r="AJ230" s="116">
        <v>88.892534317061035</v>
      </c>
      <c r="AK230" s="116">
        <v>0</v>
      </c>
      <c r="AL230" s="126">
        <v>0</v>
      </c>
      <c r="AM230" s="127">
        <v>1997.9804234249711</v>
      </c>
      <c r="AN230" s="128"/>
      <c r="AO230" s="129">
        <v>3162.6994428644216</v>
      </c>
      <c r="AP230" s="128"/>
      <c r="AQ230" s="129">
        <v>81065.209649122815</v>
      </c>
      <c r="AR230" s="128"/>
      <c r="AS230" s="230"/>
      <c r="AT230" s="194">
        <v>-333396.60205861961</v>
      </c>
      <c r="AU230" s="194">
        <v>-145922.52787511027</v>
      </c>
      <c r="AV230" s="194">
        <v>-2856.3584273808942</v>
      </c>
      <c r="AW230" s="194">
        <v>-37396.910000000003</v>
      </c>
      <c r="AX230" s="195">
        <v>-127872.75307799999</v>
      </c>
    </row>
    <row r="231" spans="1:50">
      <c r="A231" s="57">
        <v>739</v>
      </c>
      <c r="B231" s="58">
        <v>5509</v>
      </c>
      <c r="C231" s="60">
        <v>371</v>
      </c>
      <c r="D231" s="59" t="s">
        <v>296</v>
      </c>
      <c r="E231" s="111">
        <v>3992</v>
      </c>
      <c r="F231" s="111">
        <v>8498466.666666666</v>
      </c>
      <c r="G231" s="112">
        <v>1.5566666666666666</v>
      </c>
      <c r="H231" s="111">
        <v>5459602.0007597813</v>
      </c>
      <c r="I231" s="111">
        <v>914141.66666666663</v>
      </c>
      <c r="J231" s="63">
        <v>0</v>
      </c>
      <c r="K231" s="113">
        <v>1.65</v>
      </c>
      <c r="L231" s="111">
        <v>9008343.3012536392</v>
      </c>
      <c r="M231" s="111">
        <v>760159.94583333342</v>
      </c>
      <c r="N231" s="111">
        <v>9768503.2470869739</v>
      </c>
      <c r="O231" s="114">
        <f t="shared" si="9"/>
        <v>2447.019851474693</v>
      </c>
      <c r="P231" s="114">
        <f t="shared" si="10"/>
        <v>2429.6520503245629</v>
      </c>
      <c r="Q231" s="114">
        <f t="shared" si="11"/>
        <v>100.71482668260298</v>
      </c>
      <c r="R231" s="115">
        <v>-25652.937010785343</v>
      </c>
      <c r="S231" s="116">
        <v>-6.4260864255474308</v>
      </c>
      <c r="T231" s="117">
        <v>100.45034081003982</v>
      </c>
      <c r="U231" s="115">
        <v>0</v>
      </c>
      <c r="V231" s="116">
        <v>0</v>
      </c>
      <c r="W231" s="118">
        <v>100.45034081003982</v>
      </c>
      <c r="X231" s="119">
        <v>0</v>
      </c>
      <c r="Y231" s="120">
        <v>0</v>
      </c>
      <c r="Z231" s="121">
        <v>0</v>
      </c>
      <c r="AA231" s="122">
        <v>0</v>
      </c>
      <c r="AB231" s="123">
        <v>100.45034081003982</v>
      </c>
      <c r="AC231" s="115">
        <v>-25652.937010785343</v>
      </c>
      <c r="AD231" s="116">
        <v>-6.4260864255474308</v>
      </c>
      <c r="AE231" s="118">
        <v>100.45034081003982</v>
      </c>
      <c r="AF231" s="124"/>
      <c r="AG231" s="125">
        <v>0</v>
      </c>
      <c r="AH231" s="124"/>
      <c r="AI231" s="115">
        <v>0</v>
      </c>
      <c r="AJ231" s="116">
        <v>100.71482668260289</v>
      </c>
      <c r="AK231" s="116">
        <v>0</v>
      </c>
      <c r="AL231" s="126">
        <v>0</v>
      </c>
      <c r="AM231" s="127">
        <v>0</v>
      </c>
      <c r="AN231" s="128"/>
      <c r="AO231" s="129">
        <v>41645.905420638548</v>
      </c>
      <c r="AP231" s="128"/>
      <c r="AQ231" s="129">
        <v>545960.20007597818</v>
      </c>
      <c r="AR231" s="128"/>
      <c r="AS231" s="230"/>
      <c r="AT231" s="194">
        <v>-1972515.0869597218</v>
      </c>
      <c r="AU231" s="194">
        <v>-863339.29615259531</v>
      </c>
      <c r="AV231" s="194">
        <v>-16899.422660530658</v>
      </c>
      <c r="AW231" s="194">
        <v>-278301.81</v>
      </c>
      <c r="AX231" s="195">
        <v>-756549.20626100001</v>
      </c>
    </row>
    <row r="232" spans="1:50">
      <c r="A232" s="57">
        <v>740</v>
      </c>
      <c r="B232" s="58">
        <v>5510</v>
      </c>
      <c r="C232" s="60"/>
      <c r="D232" s="59" t="s">
        <v>297</v>
      </c>
      <c r="E232" s="111">
        <v>532</v>
      </c>
      <c r="F232" s="111">
        <v>1401189.6666666667</v>
      </c>
      <c r="G232" s="112">
        <v>1.63</v>
      </c>
      <c r="H232" s="111">
        <v>859625.56237218808</v>
      </c>
      <c r="I232" s="111">
        <v>110126.33333333333</v>
      </c>
      <c r="J232" s="63">
        <v>0</v>
      </c>
      <c r="K232" s="113">
        <v>1.65</v>
      </c>
      <c r="L232" s="111">
        <v>1418382.1779141102</v>
      </c>
      <c r="M232" s="111">
        <v>136396.66250000001</v>
      </c>
      <c r="N232" s="111">
        <v>1554778.8404141106</v>
      </c>
      <c r="O232" s="114">
        <f t="shared" si="9"/>
        <v>2922.5166173197567</v>
      </c>
      <c r="P232" s="114">
        <f t="shared" si="10"/>
        <v>2429.6520503245629</v>
      </c>
      <c r="Q232" s="114">
        <f t="shared" si="11"/>
        <v>120.28539711805051</v>
      </c>
      <c r="R232" s="115">
        <v>-97015.461367333584</v>
      </c>
      <c r="S232" s="116">
        <v>-182.35988978822101</v>
      </c>
      <c r="T232" s="117">
        <v>112.77980018437175</v>
      </c>
      <c r="U232" s="115">
        <v>0</v>
      </c>
      <c r="V232" s="116">
        <v>0</v>
      </c>
      <c r="W232" s="118">
        <v>112.77980018437175</v>
      </c>
      <c r="X232" s="119">
        <v>0</v>
      </c>
      <c r="Y232" s="120">
        <v>0</v>
      </c>
      <c r="Z232" s="121">
        <v>0</v>
      </c>
      <c r="AA232" s="122">
        <v>0</v>
      </c>
      <c r="AB232" s="123">
        <v>112.77980018437175</v>
      </c>
      <c r="AC232" s="115">
        <v>-97015.461367333584</v>
      </c>
      <c r="AD232" s="116">
        <v>-182.35988978822101</v>
      </c>
      <c r="AE232" s="118">
        <v>112.77980018437175</v>
      </c>
      <c r="AF232" s="124"/>
      <c r="AG232" s="125">
        <v>0</v>
      </c>
      <c r="AH232" s="124"/>
      <c r="AI232" s="115">
        <v>0</v>
      </c>
      <c r="AJ232" s="116">
        <v>120.28539711805041</v>
      </c>
      <c r="AK232" s="116">
        <v>0</v>
      </c>
      <c r="AL232" s="126">
        <v>0</v>
      </c>
      <c r="AM232" s="127">
        <v>0</v>
      </c>
      <c r="AN232" s="128"/>
      <c r="AO232" s="129">
        <v>2677.2770663008473</v>
      </c>
      <c r="AP232" s="128"/>
      <c r="AQ232" s="129">
        <v>85962.556237218814</v>
      </c>
      <c r="AR232" s="128"/>
      <c r="AS232" s="230"/>
      <c r="AT232" s="194">
        <v>-263979.71423996275</v>
      </c>
      <c r="AU232" s="194">
        <v>-115539.83145536591</v>
      </c>
      <c r="AV232" s="194">
        <v>-2261.6327724130247</v>
      </c>
      <c r="AW232" s="194">
        <v>-54061.62</v>
      </c>
      <c r="AX232" s="195">
        <v>-101248.220912</v>
      </c>
    </row>
    <row r="233" spans="1:50">
      <c r="A233" s="57">
        <v>741</v>
      </c>
      <c r="B233" s="58">
        <v>5511</v>
      </c>
      <c r="C233" s="60"/>
      <c r="D233" s="59" t="s">
        <v>298</v>
      </c>
      <c r="E233" s="111">
        <v>400</v>
      </c>
      <c r="F233" s="111">
        <v>900862.33333333337</v>
      </c>
      <c r="G233" s="112">
        <v>1.9333333333333336</v>
      </c>
      <c r="H233" s="111">
        <v>466314.20774157619</v>
      </c>
      <c r="I233" s="111">
        <v>74077.666666666672</v>
      </c>
      <c r="J233" s="63">
        <v>0</v>
      </c>
      <c r="K233" s="113">
        <v>1.65</v>
      </c>
      <c r="L233" s="111">
        <v>769418.44277360057</v>
      </c>
      <c r="M233" s="111">
        <v>76802.329166666663</v>
      </c>
      <c r="N233" s="111">
        <v>846220.7719402673</v>
      </c>
      <c r="O233" s="114">
        <f t="shared" si="9"/>
        <v>2115.5519298506683</v>
      </c>
      <c r="P233" s="114">
        <f t="shared" si="10"/>
        <v>2429.6520503245629</v>
      </c>
      <c r="Q233" s="114">
        <f t="shared" si="11"/>
        <v>87.07221799796659</v>
      </c>
      <c r="R233" s="115">
        <v>46486.817830136701</v>
      </c>
      <c r="S233" s="116">
        <v>116.21704457534175</v>
      </c>
      <c r="T233" s="117">
        <v>91.855497338718919</v>
      </c>
      <c r="U233" s="115">
        <v>0</v>
      </c>
      <c r="V233" s="116">
        <v>0</v>
      </c>
      <c r="W233" s="118">
        <v>91.855497338718919</v>
      </c>
      <c r="X233" s="119">
        <v>0</v>
      </c>
      <c r="Y233" s="120">
        <v>0</v>
      </c>
      <c r="Z233" s="121">
        <v>0</v>
      </c>
      <c r="AA233" s="122">
        <v>0</v>
      </c>
      <c r="AB233" s="123">
        <v>91.855497338718919</v>
      </c>
      <c r="AC233" s="115">
        <v>46486.817830136701</v>
      </c>
      <c r="AD233" s="116">
        <v>116.21704457534175</v>
      </c>
      <c r="AE233" s="118">
        <v>91.855497338718919</v>
      </c>
      <c r="AF233" s="124"/>
      <c r="AG233" s="125">
        <v>0</v>
      </c>
      <c r="AH233" s="124"/>
      <c r="AI233" s="115">
        <v>9132.1044383908375</v>
      </c>
      <c r="AJ233" s="116">
        <v>87.072217997966519</v>
      </c>
      <c r="AK233" s="116">
        <v>0</v>
      </c>
      <c r="AL233" s="126">
        <v>0</v>
      </c>
      <c r="AM233" s="127">
        <v>9132.1044383908375</v>
      </c>
      <c r="AN233" s="128"/>
      <c r="AO233" s="129">
        <v>1027.4287217793794</v>
      </c>
      <c r="AP233" s="128"/>
      <c r="AQ233" s="129">
        <v>46631.420774157617</v>
      </c>
      <c r="AR233" s="128"/>
      <c r="AS233" s="230"/>
      <c r="AT233" s="194">
        <v>-191629.71848530631</v>
      </c>
      <c r="AU233" s="194">
        <v>-83873.359130561919</v>
      </c>
      <c r="AV233" s="194">
        <v>-1641.7778644183438</v>
      </c>
      <c r="AW233" s="194">
        <v>-24525.18</v>
      </c>
      <c r="AX233" s="195">
        <v>-73498.708513999998</v>
      </c>
    </row>
    <row r="234" spans="1:50">
      <c r="A234" s="57">
        <v>742</v>
      </c>
      <c r="B234" s="58">
        <v>5512</v>
      </c>
      <c r="C234" s="60">
        <v>371</v>
      </c>
      <c r="D234" s="59" t="s">
        <v>299</v>
      </c>
      <c r="E234" s="111">
        <v>878.33333333333337</v>
      </c>
      <c r="F234" s="111">
        <v>2626410</v>
      </c>
      <c r="G234" s="112">
        <v>1.3</v>
      </c>
      <c r="H234" s="111">
        <v>2020315.3846153847</v>
      </c>
      <c r="I234" s="111">
        <v>187682.66666666666</v>
      </c>
      <c r="J234" s="63">
        <v>0</v>
      </c>
      <c r="K234" s="113">
        <v>1.65</v>
      </c>
      <c r="L234" s="111">
        <v>3333520.384615384</v>
      </c>
      <c r="M234" s="111">
        <v>231612.78750000001</v>
      </c>
      <c r="N234" s="111">
        <v>3565133.1721153841</v>
      </c>
      <c r="O234" s="114">
        <f t="shared" si="9"/>
        <v>4058.9751485184638</v>
      </c>
      <c r="P234" s="114">
        <f t="shared" si="10"/>
        <v>2429.6520503245629</v>
      </c>
      <c r="Q234" s="114">
        <f t="shared" si="11"/>
        <v>167.05993551530349</v>
      </c>
      <c r="R234" s="115">
        <v>-529502.85152804723</v>
      </c>
      <c r="S234" s="116">
        <v>-602.84954633174254</v>
      </c>
      <c r="T234" s="117">
        <v>142.24775937464111</v>
      </c>
      <c r="U234" s="115">
        <v>0</v>
      </c>
      <c r="V234" s="116">
        <v>0</v>
      </c>
      <c r="W234" s="118">
        <v>142.24775937464111</v>
      </c>
      <c r="X234" s="119">
        <v>0</v>
      </c>
      <c r="Y234" s="120">
        <v>0</v>
      </c>
      <c r="Z234" s="121">
        <v>0</v>
      </c>
      <c r="AA234" s="122">
        <v>0</v>
      </c>
      <c r="AB234" s="123">
        <v>142.24775937464111</v>
      </c>
      <c r="AC234" s="115">
        <v>-529502.85152804723</v>
      </c>
      <c r="AD234" s="116">
        <v>-602.84954633174254</v>
      </c>
      <c r="AE234" s="118">
        <v>142.24775937464111</v>
      </c>
      <c r="AF234" s="124"/>
      <c r="AG234" s="125">
        <v>0</v>
      </c>
      <c r="AH234" s="124"/>
      <c r="AI234" s="115">
        <v>0</v>
      </c>
      <c r="AJ234" s="116">
        <v>167.05993551530335</v>
      </c>
      <c r="AK234" s="116">
        <v>0</v>
      </c>
      <c r="AL234" s="126">
        <v>0</v>
      </c>
      <c r="AM234" s="127">
        <v>0</v>
      </c>
      <c r="AN234" s="128"/>
      <c r="AO234" s="129">
        <v>3848.7262166503651</v>
      </c>
      <c r="AP234" s="128"/>
      <c r="AQ234" s="129">
        <v>202031.53846153841</v>
      </c>
      <c r="AR234" s="128"/>
      <c r="AS234" s="230"/>
      <c r="AT234" s="194">
        <v>-423345.24542927364</v>
      </c>
      <c r="AU234" s="194">
        <v>-185291.655630272</v>
      </c>
      <c r="AV234" s="194">
        <v>-3626.9888535364435</v>
      </c>
      <c r="AW234" s="194">
        <v>-97244.07</v>
      </c>
      <c r="AX234" s="195">
        <v>-162372.14687</v>
      </c>
    </row>
    <row r="235" spans="1:50">
      <c r="A235" s="57">
        <v>743</v>
      </c>
      <c r="B235" s="58">
        <v>5513</v>
      </c>
      <c r="C235" s="60">
        <v>371</v>
      </c>
      <c r="D235" s="59" t="s">
        <v>300</v>
      </c>
      <c r="E235" s="111">
        <v>6791.333333333333</v>
      </c>
      <c r="F235" s="111">
        <v>14223041.333333334</v>
      </c>
      <c r="G235" s="112">
        <v>1.8</v>
      </c>
      <c r="H235" s="111">
        <v>7901689.6296296297</v>
      </c>
      <c r="I235" s="111">
        <v>1283401</v>
      </c>
      <c r="J235" s="63">
        <v>0</v>
      </c>
      <c r="K235" s="113">
        <v>1.65</v>
      </c>
      <c r="L235" s="111">
        <v>13037787.888888888</v>
      </c>
      <c r="M235" s="111">
        <v>1053939.8458333334</v>
      </c>
      <c r="N235" s="111">
        <v>14091727.734722221</v>
      </c>
      <c r="O235" s="114">
        <f t="shared" si="9"/>
        <v>2074.9574557851511</v>
      </c>
      <c r="P235" s="114">
        <f t="shared" si="10"/>
        <v>2429.6520503245629</v>
      </c>
      <c r="Q235" s="114">
        <f t="shared" si="11"/>
        <v>85.401424270111832</v>
      </c>
      <c r="R235" s="115">
        <v>891274.21252800792</v>
      </c>
      <c r="S235" s="116">
        <v>131.236999979583</v>
      </c>
      <c r="T235" s="117">
        <v>90.802897290170407</v>
      </c>
      <c r="U235" s="115">
        <v>0</v>
      </c>
      <c r="V235" s="116">
        <v>0</v>
      </c>
      <c r="W235" s="118">
        <v>90.802897290170407</v>
      </c>
      <c r="X235" s="119">
        <v>0</v>
      </c>
      <c r="Y235" s="120">
        <v>0</v>
      </c>
      <c r="Z235" s="121">
        <v>0</v>
      </c>
      <c r="AA235" s="122">
        <v>0</v>
      </c>
      <c r="AB235" s="123">
        <v>90.802897290170407</v>
      </c>
      <c r="AC235" s="115">
        <v>891274.21252800792</v>
      </c>
      <c r="AD235" s="116">
        <v>131.236999979583</v>
      </c>
      <c r="AE235" s="118">
        <v>90.802897290170407</v>
      </c>
      <c r="AF235" s="124"/>
      <c r="AG235" s="125">
        <v>0</v>
      </c>
      <c r="AH235" s="124"/>
      <c r="AI235" s="115">
        <v>0</v>
      </c>
      <c r="AJ235" s="116">
        <v>85.401424270111775</v>
      </c>
      <c r="AK235" s="116">
        <v>0</v>
      </c>
      <c r="AL235" s="126">
        <v>0</v>
      </c>
      <c r="AM235" s="127">
        <v>0</v>
      </c>
      <c r="AN235" s="128"/>
      <c r="AO235" s="129">
        <v>144399.46845359795</v>
      </c>
      <c r="AP235" s="128"/>
      <c r="AQ235" s="129">
        <v>790168.96296296304</v>
      </c>
      <c r="AR235" s="128"/>
      <c r="AS235" s="230"/>
      <c r="AT235" s="194">
        <v>-3328588.6560368636</v>
      </c>
      <c r="AU235" s="194">
        <v>-1456871.6895918269</v>
      </c>
      <c r="AV235" s="194">
        <v>-28517.51397659312</v>
      </c>
      <c r="AW235" s="194">
        <v>-845049.74</v>
      </c>
      <c r="AX235" s="195">
        <v>-1276665.067021</v>
      </c>
    </row>
    <row r="236" spans="1:50">
      <c r="A236" s="57">
        <v>744</v>
      </c>
      <c r="B236" s="58">
        <v>5514</v>
      </c>
      <c r="C236" s="60">
        <v>371</v>
      </c>
      <c r="D236" s="59" t="s">
        <v>301</v>
      </c>
      <c r="E236" s="111">
        <v>2666.6666666666665</v>
      </c>
      <c r="F236" s="111">
        <v>5232003</v>
      </c>
      <c r="G236" s="112">
        <v>1.95</v>
      </c>
      <c r="H236" s="111">
        <v>2683078.4615384615</v>
      </c>
      <c r="I236" s="111">
        <v>390416.66666666669</v>
      </c>
      <c r="J236" s="63">
        <v>0</v>
      </c>
      <c r="K236" s="113">
        <v>1.65</v>
      </c>
      <c r="L236" s="111">
        <v>4427079.461538461</v>
      </c>
      <c r="M236" s="111">
        <v>483896.85000000003</v>
      </c>
      <c r="N236" s="111">
        <v>4910976.3115384616</v>
      </c>
      <c r="O236" s="114">
        <f t="shared" si="9"/>
        <v>1841.6161168269232</v>
      </c>
      <c r="P236" s="114">
        <f t="shared" si="10"/>
        <v>2429.6520503245629</v>
      </c>
      <c r="Q236" s="114">
        <f t="shared" si="11"/>
        <v>75.797524858792542</v>
      </c>
      <c r="R236" s="115">
        <v>580195.45438433951</v>
      </c>
      <c r="S236" s="116">
        <v>217.57329539412731</v>
      </c>
      <c r="T236" s="117">
        <v>84.752440661039273</v>
      </c>
      <c r="U236" s="115">
        <v>80830</v>
      </c>
      <c r="V236" s="116">
        <v>30.311250000000001</v>
      </c>
      <c r="W236" s="118">
        <v>85.999995840635918</v>
      </c>
      <c r="X236" s="119">
        <v>0</v>
      </c>
      <c r="Y236" s="120">
        <v>0</v>
      </c>
      <c r="Z236" s="121">
        <v>80830</v>
      </c>
      <c r="AA236" s="122">
        <v>30.311250000000001</v>
      </c>
      <c r="AB236" s="123">
        <v>85.999995840635918</v>
      </c>
      <c r="AC236" s="115">
        <v>661025.45438433951</v>
      </c>
      <c r="AD236" s="116">
        <v>247.88454539412731</v>
      </c>
      <c r="AE236" s="118">
        <v>85.999995840635918</v>
      </c>
      <c r="AF236" s="124"/>
      <c r="AG236" s="125">
        <v>0</v>
      </c>
      <c r="AH236" s="124"/>
      <c r="AI236" s="115">
        <v>0</v>
      </c>
      <c r="AJ236" s="116">
        <v>75.797524858792485</v>
      </c>
      <c r="AK236" s="116">
        <v>0</v>
      </c>
      <c r="AL236" s="126">
        <v>0</v>
      </c>
      <c r="AM236" s="127">
        <v>0</v>
      </c>
      <c r="AN236" s="128"/>
      <c r="AO236" s="129">
        <v>38338.263787744516</v>
      </c>
      <c r="AP236" s="128"/>
      <c r="AQ236" s="129">
        <v>268307.84615384619</v>
      </c>
      <c r="AR236" s="128"/>
      <c r="AS236" s="230"/>
      <c r="AT236" s="194">
        <v>-1304744.1801971493</v>
      </c>
      <c r="AU236" s="194">
        <v>-571066.31510068814</v>
      </c>
      <c r="AV236" s="194">
        <v>-11178.329388093265</v>
      </c>
      <c r="AW236" s="194">
        <v>-207018.3</v>
      </c>
      <c r="AX236" s="195">
        <v>-500428.70669399999</v>
      </c>
    </row>
    <row r="237" spans="1:50">
      <c r="A237" s="57">
        <v>745</v>
      </c>
      <c r="B237" s="58">
        <v>5515</v>
      </c>
      <c r="C237" s="60">
        <v>371</v>
      </c>
      <c r="D237" s="59" t="s">
        <v>302</v>
      </c>
      <c r="E237" s="111">
        <v>3389.6666666666665</v>
      </c>
      <c r="F237" s="111">
        <v>8254205.333333333</v>
      </c>
      <c r="G237" s="112">
        <v>1.59</v>
      </c>
      <c r="H237" s="111">
        <v>5191324.109014675</v>
      </c>
      <c r="I237" s="111">
        <v>634435</v>
      </c>
      <c r="J237" s="63">
        <v>0</v>
      </c>
      <c r="K237" s="113">
        <v>1.65</v>
      </c>
      <c r="L237" s="111">
        <v>8565684.779874213</v>
      </c>
      <c r="M237" s="111">
        <v>779684.83333333337</v>
      </c>
      <c r="N237" s="111">
        <v>9345369.613207547</v>
      </c>
      <c r="O237" s="114">
        <f t="shared" si="9"/>
        <v>2757.0172917319937</v>
      </c>
      <c r="P237" s="114">
        <f t="shared" si="10"/>
        <v>2429.6520503245629</v>
      </c>
      <c r="Q237" s="114">
        <f t="shared" si="11"/>
        <v>113.4737499290773</v>
      </c>
      <c r="R237" s="115">
        <v>-410573.84725089814</v>
      </c>
      <c r="S237" s="116">
        <v>-121.12513932074879</v>
      </c>
      <c r="T237" s="117">
        <v>108.48846245531864</v>
      </c>
      <c r="U237" s="115">
        <v>0</v>
      </c>
      <c r="V237" s="116">
        <v>0</v>
      </c>
      <c r="W237" s="118">
        <v>108.48846245531864</v>
      </c>
      <c r="X237" s="119">
        <v>0</v>
      </c>
      <c r="Y237" s="120">
        <v>0</v>
      </c>
      <c r="Z237" s="121">
        <v>0</v>
      </c>
      <c r="AA237" s="122">
        <v>0</v>
      </c>
      <c r="AB237" s="123">
        <v>108.48846245531864</v>
      </c>
      <c r="AC237" s="115">
        <v>-410573.84725089814</v>
      </c>
      <c r="AD237" s="116">
        <v>-121.12513932074879</v>
      </c>
      <c r="AE237" s="118">
        <v>108.48846245531864</v>
      </c>
      <c r="AF237" s="124"/>
      <c r="AG237" s="125">
        <v>0</v>
      </c>
      <c r="AH237" s="124"/>
      <c r="AI237" s="115">
        <v>0</v>
      </c>
      <c r="AJ237" s="116">
        <v>113.47374992907721</v>
      </c>
      <c r="AK237" s="116">
        <v>0</v>
      </c>
      <c r="AL237" s="126">
        <v>0</v>
      </c>
      <c r="AM237" s="127">
        <v>0</v>
      </c>
      <c r="AN237" s="128"/>
      <c r="AO237" s="129">
        <v>31963.133964638306</v>
      </c>
      <c r="AP237" s="128"/>
      <c r="AQ237" s="129">
        <v>519132.41090146749</v>
      </c>
      <c r="AR237" s="128"/>
      <c r="AS237" s="230"/>
      <c r="AT237" s="194">
        <v>-1662583.3483890987</v>
      </c>
      <c r="AU237" s="194">
        <v>-727686.97551796201</v>
      </c>
      <c r="AV237" s="194">
        <v>-14244.098257364254</v>
      </c>
      <c r="AW237" s="194">
        <v>-347373.24</v>
      </c>
      <c r="AX237" s="195">
        <v>-637676.29504200001</v>
      </c>
    </row>
    <row r="238" spans="1:50">
      <c r="A238" s="57">
        <v>746</v>
      </c>
      <c r="B238" s="58">
        <v>5516</v>
      </c>
      <c r="C238" s="60">
        <v>371</v>
      </c>
      <c r="D238" s="59" t="s">
        <v>303</v>
      </c>
      <c r="E238" s="111">
        <v>1874.6666666666667</v>
      </c>
      <c r="F238" s="111">
        <v>3819019</v>
      </c>
      <c r="G238" s="112">
        <v>1.7</v>
      </c>
      <c r="H238" s="111">
        <v>2246481.7647058819</v>
      </c>
      <c r="I238" s="111">
        <v>316322</v>
      </c>
      <c r="J238" s="63">
        <v>0</v>
      </c>
      <c r="K238" s="113">
        <v>1.65</v>
      </c>
      <c r="L238" s="111">
        <v>3706694.9117647056</v>
      </c>
      <c r="M238" s="111">
        <v>394339.54166666669</v>
      </c>
      <c r="N238" s="111">
        <v>4101034.4534313721</v>
      </c>
      <c r="O238" s="114">
        <f t="shared" si="9"/>
        <v>2187.607283124843</v>
      </c>
      <c r="P238" s="114">
        <f t="shared" si="10"/>
        <v>2429.6520503245629</v>
      </c>
      <c r="Q238" s="114">
        <f t="shared" si="11"/>
        <v>90.037883524622941</v>
      </c>
      <c r="R238" s="115">
        <v>167888.70505685228</v>
      </c>
      <c r="S238" s="116">
        <v>89.556563863897011</v>
      </c>
      <c r="T238" s="117">
        <v>93.723866620512396</v>
      </c>
      <c r="U238" s="115">
        <v>0</v>
      </c>
      <c r="V238" s="116">
        <v>0</v>
      </c>
      <c r="W238" s="118">
        <v>93.723866620512396</v>
      </c>
      <c r="X238" s="119">
        <v>0</v>
      </c>
      <c r="Y238" s="120">
        <v>0</v>
      </c>
      <c r="Z238" s="121">
        <v>0</v>
      </c>
      <c r="AA238" s="122">
        <v>0</v>
      </c>
      <c r="AB238" s="123">
        <v>93.723866620512396</v>
      </c>
      <c r="AC238" s="115">
        <v>167888.70505685228</v>
      </c>
      <c r="AD238" s="116">
        <v>89.556563863897011</v>
      </c>
      <c r="AE238" s="118">
        <v>93.723866620512396</v>
      </c>
      <c r="AF238" s="124"/>
      <c r="AG238" s="125">
        <v>0</v>
      </c>
      <c r="AH238" s="124"/>
      <c r="AI238" s="115">
        <v>1506.2554501803158</v>
      </c>
      <c r="AJ238" s="116">
        <v>90.03788352462287</v>
      </c>
      <c r="AK238" s="116">
        <v>0</v>
      </c>
      <c r="AL238" s="126">
        <v>0</v>
      </c>
      <c r="AM238" s="127">
        <v>1506.2554501803158</v>
      </c>
      <c r="AN238" s="128"/>
      <c r="AO238" s="129">
        <v>13158.402120580882</v>
      </c>
      <c r="AP238" s="128"/>
      <c r="AQ238" s="129">
        <v>224648.17647058822</v>
      </c>
      <c r="AR238" s="128"/>
      <c r="AS238" s="230"/>
      <c r="AT238" s="194">
        <v>-924417.85116253619</v>
      </c>
      <c r="AU238" s="194">
        <v>-404603.37274462398</v>
      </c>
      <c r="AV238" s="194">
        <v>-7919.9029122833881</v>
      </c>
      <c r="AW238" s="194">
        <v>-167574.57999999999</v>
      </c>
      <c r="AX238" s="195">
        <v>-354556.269898</v>
      </c>
    </row>
    <row r="239" spans="1:50">
      <c r="A239" s="57">
        <v>747</v>
      </c>
      <c r="B239" s="58">
        <v>5517</v>
      </c>
      <c r="C239" s="60">
        <v>371</v>
      </c>
      <c r="D239" s="59" t="s">
        <v>304</v>
      </c>
      <c r="E239" s="111">
        <v>457.33333333333331</v>
      </c>
      <c r="F239" s="111">
        <v>872029.66666666663</v>
      </c>
      <c r="G239" s="112">
        <v>1.8999999999999997</v>
      </c>
      <c r="H239" s="111">
        <v>458962.98245614039</v>
      </c>
      <c r="I239" s="111">
        <v>88375</v>
      </c>
      <c r="J239" s="63">
        <v>0</v>
      </c>
      <c r="K239" s="113">
        <v>1.65</v>
      </c>
      <c r="L239" s="111">
        <v>757288.92105263157</v>
      </c>
      <c r="M239" s="111">
        <v>90453.224999999991</v>
      </c>
      <c r="N239" s="111">
        <v>847742.14605263155</v>
      </c>
      <c r="O239" s="114">
        <f t="shared" si="9"/>
        <v>1853.6635846631887</v>
      </c>
      <c r="P239" s="114">
        <f t="shared" si="10"/>
        <v>2429.6520503245629</v>
      </c>
      <c r="Q239" s="114">
        <f t="shared" si="11"/>
        <v>76.293376428759359</v>
      </c>
      <c r="R239" s="115">
        <v>97464.928236113657</v>
      </c>
      <c r="S239" s="116">
        <v>213.11573229470918</v>
      </c>
      <c r="T239" s="117">
        <v>85.064827150118361</v>
      </c>
      <c r="U239" s="115">
        <v>10391</v>
      </c>
      <c r="V239" s="116">
        <v>22.720845481049565</v>
      </c>
      <c r="W239" s="118">
        <v>85.999975270525738</v>
      </c>
      <c r="X239" s="119">
        <v>0</v>
      </c>
      <c r="Y239" s="120">
        <v>0</v>
      </c>
      <c r="Z239" s="121">
        <v>10391</v>
      </c>
      <c r="AA239" s="122">
        <v>22.720845481049565</v>
      </c>
      <c r="AB239" s="123">
        <v>85.999975270525738</v>
      </c>
      <c r="AC239" s="115">
        <v>107855.92823611366</v>
      </c>
      <c r="AD239" s="116">
        <v>235.83657777575874</v>
      </c>
      <c r="AE239" s="118">
        <v>85.999975270525738</v>
      </c>
      <c r="AF239" s="124"/>
      <c r="AG239" s="125">
        <v>0</v>
      </c>
      <c r="AH239" s="124"/>
      <c r="AI239" s="115">
        <v>18046.791423824201</v>
      </c>
      <c r="AJ239" s="116">
        <v>76.293376428759302</v>
      </c>
      <c r="AK239" s="116">
        <v>0</v>
      </c>
      <c r="AL239" s="126">
        <v>0</v>
      </c>
      <c r="AM239" s="127">
        <v>18046.791423824201</v>
      </c>
      <c r="AN239" s="128"/>
      <c r="AO239" s="129">
        <v>2023.0899407748789</v>
      </c>
      <c r="AP239" s="128"/>
      <c r="AQ239" s="129">
        <v>45896.298245614038</v>
      </c>
      <c r="AR239" s="128"/>
      <c r="AS239" s="230"/>
      <c r="AT239" s="194">
        <v>-225360.45974930152</v>
      </c>
      <c r="AU239" s="194">
        <v>-98636.782038747566</v>
      </c>
      <c r="AV239" s="194">
        <v>-1930.7642742266748</v>
      </c>
      <c r="AW239" s="194">
        <v>-30548.09</v>
      </c>
      <c r="AX239" s="195">
        <v>-86435.981186000005</v>
      </c>
    </row>
    <row r="240" spans="1:50">
      <c r="A240" s="57">
        <v>748</v>
      </c>
      <c r="B240" s="58">
        <v>5518</v>
      </c>
      <c r="C240" s="60">
        <v>371</v>
      </c>
      <c r="D240" s="59" t="s">
        <v>305</v>
      </c>
      <c r="E240" s="111">
        <v>667.66666666666663</v>
      </c>
      <c r="F240" s="111">
        <v>1372960</v>
      </c>
      <c r="G240" s="112">
        <v>1.75</v>
      </c>
      <c r="H240" s="111">
        <v>784548.57142857136</v>
      </c>
      <c r="I240" s="111">
        <v>108187</v>
      </c>
      <c r="J240" s="63">
        <v>0</v>
      </c>
      <c r="K240" s="113">
        <v>1.65</v>
      </c>
      <c r="L240" s="111">
        <v>1294505.1428571427</v>
      </c>
      <c r="M240" s="111">
        <v>135412.16666666666</v>
      </c>
      <c r="N240" s="111">
        <v>1429917.3095238095</v>
      </c>
      <c r="O240" s="114">
        <f t="shared" si="9"/>
        <v>2141.6634690820911</v>
      </c>
      <c r="P240" s="114">
        <f t="shared" si="10"/>
        <v>2429.6520503245629</v>
      </c>
      <c r="Q240" s="114">
        <f t="shared" si="11"/>
        <v>88.146920823333488</v>
      </c>
      <c r="R240" s="115">
        <v>71143.739148203211</v>
      </c>
      <c r="S240" s="116">
        <v>106.55577505971524</v>
      </c>
      <c r="T240" s="117">
        <v>92.532560118700061</v>
      </c>
      <c r="U240" s="115">
        <v>0</v>
      </c>
      <c r="V240" s="116">
        <v>0</v>
      </c>
      <c r="W240" s="118">
        <v>92.532560118700061</v>
      </c>
      <c r="X240" s="119">
        <v>0</v>
      </c>
      <c r="Y240" s="120">
        <v>0</v>
      </c>
      <c r="Z240" s="121">
        <v>0</v>
      </c>
      <c r="AA240" s="122">
        <v>0</v>
      </c>
      <c r="AB240" s="123">
        <v>92.532560118700061</v>
      </c>
      <c r="AC240" s="115">
        <v>71143.739148203211</v>
      </c>
      <c r="AD240" s="116">
        <v>106.55577505971524</v>
      </c>
      <c r="AE240" s="118">
        <v>92.532560118700061</v>
      </c>
      <c r="AF240" s="124"/>
      <c r="AG240" s="125">
        <v>0</v>
      </c>
      <c r="AH240" s="124"/>
      <c r="AI240" s="115">
        <v>13317.866855700284</v>
      </c>
      <c r="AJ240" s="116">
        <v>88.146920823333417</v>
      </c>
      <c r="AK240" s="116">
        <v>0</v>
      </c>
      <c r="AL240" s="126">
        <v>0</v>
      </c>
      <c r="AM240" s="127">
        <v>13317.866855700284</v>
      </c>
      <c r="AN240" s="128"/>
      <c r="AO240" s="129">
        <v>5154.330975568314</v>
      </c>
      <c r="AP240" s="128"/>
      <c r="AQ240" s="129">
        <v>78454.857142857145</v>
      </c>
      <c r="AR240" s="128"/>
      <c r="AS240" s="230"/>
      <c r="AT240" s="194">
        <v>-326552.68354128726</v>
      </c>
      <c r="AU240" s="194">
        <v>-142927.05076330449</v>
      </c>
      <c r="AV240" s="194">
        <v>-2797.7235036516677</v>
      </c>
      <c r="AW240" s="194">
        <v>-47234.29</v>
      </c>
      <c r="AX240" s="195">
        <v>-125247.799203</v>
      </c>
    </row>
    <row r="241" spans="1:50">
      <c r="A241" s="57">
        <v>749</v>
      </c>
      <c r="B241" s="58">
        <v>5519</v>
      </c>
      <c r="C241" s="60">
        <v>371</v>
      </c>
      <c r="D241" s="59" t="s">
        <v>306</v>
      </c>
      <c r="E241" s="111">
        <v>2947</v>
      </c>
      <c r="F241" s="111">
        <v>6581973.333333333</v>
      </c>
      <c r="G241" s="112">
        <v>1.55</v>
      </c>
      <c r="H241" s="111">
        <v>4246434.4086021502</v>
      </c>
      <c r="I241" s="111">
        <v>540079.33333333337</v>
      </c>
      <c r="J241" s="63">
        <v>0</v>
      </c>
      <c r="K241" s="113">
        <v>1.65</v>
      </c>
      <c r="L241" s="111">
        <v>7006616.7741935477</v>
      </c>
      <c r="M241" s="111">
        <v>657127.38750000007</v>
      </c>
      <c r="N241" s="111">
        <v>7663744.1616935479</v>
      </c>
      <c r="O241" s="114">
        <f t="shared" si="9"/>
        <v>2600.5239775003556</v>
      </c>
      <c r="P241" s="114">
        <f t="shared" si="10"/>
        <v>2429.6520503245629</v>
      </c>
      <c r="Q241" s="114">
        <f t="shared" si="11"/>
        <v>107.03277356743189</v>
      </c>
      <c r="R241" s="115">
        <v>-186317.04067321063</v>
      </c>
      <c r="S241" s="116">
        <v>-63.222613055042629</v>
      </c>
      <c r="T241" s="117">
        <v>104.43064734748205</v>
      </c>
      <c r="U241" s="115">
        <v>0</v>
      </c>
      <c r="V241" s="116">
        <v>0</v>
      </c>
      <c r="W241" s="118">
        <v>104.43064734748205</v>
      </c>
      <c r="X241" s="119">
        <v>0</v>
      </c>
      <c r="Y241" s="120">
        <v>0</v>
      </c>
      <c r="Z241" s="121">
        <v>0</v>
      </c>
      <c r="AA241" s="122">
        <v>0</v>
      </c>
      <c r="AB241" s="123">
        <v>104.43064734748205</v>
      </c>
      <c r="AC241" s="115">
        <v>-186317.04067321063</v>
      </c>
      <c r="AD241" s="116">
        <v>-63.222613055042629</v>
      </c>
      <c r="AE241" s="118">
        <v>104.43064734748205</v>
      </c>
      <c r="AF241" s="124"/>
      <c r="AG241" s="125">
        <v>0</v>
      </c>
      <c r="AH241" s="124"/>
      <c r="AI241" s="115">
        <v>0</v>
      </c>
      <c r="AJ241" s="116">
        <v>107.0327735674318</v>
      </c>
      <c r="AK241" s="116">
        <v>0</v>
      </c>
      <c r="AL241" s="126">
        <v>0</v>
      </c>
      <c r="AM241" s="127">
        <v>0</v>
      </c>
      <c r="AN241" s="128"/>
      <c r="AO241" s="129">
        <v>40485.28492930613</v>
      </c>
      <c r="AP241" s="128"/>
      <c r="AQ241" s="129">
        <v>424643.44086021511</v>
      </c>
      <c r="AR241" s="128"/>
      <c r="AS241" s="230"/>
      <c r="AT241" s="194">
        <v>-1487574.5748744567</v>
      </c>
      <c r="AU241" s="194">
        <v>-651088.34651607124</v>
      </c>
      <c r="AV241" s="194">
        <v>-12744.719493431174</v>
      </c>
      <c r="AW241" s="194">
        <v>-271819.56</v>
      </c>
      <c r="AX241" s="195">
        <v>-570552.47451099998</v>
      </c>
    </row>
    <row r="242" spans="1:50">
      <c r="A242" s="57">
        <v>750</v>
      </c>
      <c r="B242" s="58">
        <v>5520</v>
      </c>
      <c r="C242" s="60">
        <v>371</v>
      </c>
      <c r="D242" s="59" t="s">
        <v>307</v>
      </c>
      <c r="E242" s="111">
        <v>1394</v>
      </c>
      <c r="F242" s="111">
        <v>3161057.3333333335</v>
      </c>
      <c r="G242" s="112">
        <v>1.7</v>
      </c>
      <c r="H242" s="111">
        <v>1859445.4901960783</v>
      </c>
      <c r="I242" s="111">
        <v>260545.66666666666</v>
      </c>
      <c r="J242" s="63">
        <v>0</v>
      </c>
      <c r="K242" s="113">
        <v>1.65</v>
      </c>
      <c r="L242" s="111">
        <v>3068085.0588235292</v>
      </c>
      <c r="M242" s="111">
        <v>321441.77500000002</v>
      </c>
      <c r="N242" s="111">
        <v>3389526.8338235295</v>
      </c>
      <c r="O242" s="114">
        <f t="shared" si="9"/>
        <v>2431.5113585534646</v>
      </c>
      <c r="P242" s="114">
        <f t="shared" si="10"/>
        <v>2429.6520503245629</v>
      </c>
      <c r="Q242" s="114">
        <f t="shared" si="11"/>
        <v>100.07652569958127</v>
      </c>
      <c r="R242" s="115">
        <v>-958.99399830191953</v>
      </c>
      <c r="S242" s="116">
        <v>-0.68794404469291215</v>
      </c>
      <c r="T242" s="117">
        <v>100.04821119073615</v>
      </c>
      <c r="U242" s="115">
        <v>0</v>
      </c>
      <c r="V242" s="116">
        <v>0</v>
      </c>
      <c r="W242" s="118">
        <v>100.04821119073615</v>
      </c>
      <c r="X242" s="119">
        <v>0</v>
      </c>
      <c r="Y242" s="120">
        <v>0</v>
      </c>
      <c r="Z242" s="121">
        <v>0</v>
      </c>
      <c r="AA242" s="122">
        <v>0</v>
      </c>
      <c r="AB242" s="123">
        <v>100.04821119073615</v>
      </c>
      <c r="AC242" s="115">
        <v>-958.99399830191953</v>
      </c>
      <c r="AD242" s="116">
        <v>-0.68794404469291215</v>
      </c>
      <c r="AE242" s="118">
        <v>100.04821119073615</v>
      </c>
      <c r="AF242" s="124"/>
      <c r="AG242" s="125">
        <v>0</v>
      </c>
      <c r="AH242" s="124"/>
      <c r="AI242" s="115">
        <v>0</v>
      </c>
      <c r="AJ242" s="116">
        <v>100.0765256995812</v>
      </c>
      <c r="AK242" s="116">
        <v>0</v>
      </c>
      <c r="AL242" s="126">
        <v>0</v>
      </c>
      <c r="AM242" s="127">
        <v>0</v>
      </c>
      <c r="AN242" s="128"/>
      <c r="AO242" s="129">
        <v>10119.645888138937</v>
      </c>
      <c r="AP242" s="128"/>
      <c r="AQ242" s="129">
        <v>185944.54901960786</v>
      </c>
      <c r="AR242" s="128"/>
      <c r="AS242" s="230"/>
      <c r="AT242" s="194">
        <v>-696613.13479990175</v>
      </c>
      <c r="AU242" s="194">
        <v>-304896.77745166008</v>
      </c>
      <c r="AV242" s="194">
        <v>-5968.1975938677042</v>
      </c>
      <c r="AW242" s="194">
        <v>-183230.54</v>
      </c>
      <c r="AX242" s="195">
        <v>-267182.805185</v>
      </c>
    </row>
    <row r="243" spans="1:50">
      <c r="A243" s="57">
        <v>751</v>
      </c>
      <c r="B243" s="58">
        <v>5521</v>
      </c>
      <c r="C243" s="60"/>
      <c r="D243" s="59" t="s">
        <v>308</v>
      </c>
      <c r="E243" s="111">
        <v>2651.6666666666665</v>
      </c>
      <c r="F243" s="111">
        <v>4982819.666666667</v>
      </c>
      <c r="G243" s="112">
        <v>1.4833333333333334</v>
      </c>
      <c r="H243" s="111">
        <v>3359728</v>
      </c>
      <c r="I243" s="111">
        <v>452096.33333333331</v>
      </c>
      <c r="J243" s="63">
        <v>0</v>
      </c>
      <c r="K243" s="113">
        <v>1.65</v>
      </c>
      <c r="L243" s="111">
        <v>5543551.2000000002</v>
      </c>
      <c r="M243" s="111">
        <v>555478.28083333327</v>
      </c>
      <c r="N243" s="111">
        <v>6099029.480833333</v>
      </c>
      <c r="O243" s="114">
        <f t="shared" si="9"/>
        <v>2300.073971401634</v>
      </c>
      <c r="P243" s="114">
        <f t="shared" si="10"/>
        <v>2429.6520503245629</v>
      </c>
      <c r="Q243" s="114">
        <f t="shared" si="11"/>
        <v>94.666805112871231</v>
      </c>
      <c r="R243" s="115">
        <v>127131.21286593603</v>
      </c>
      <c r="S243" s="116">
        <v>47.943889201484367</v>
      </c>
      <c r="T243" s="117">
        <v>96.640087221108843</v>
      </c>
      <c r="U243" s="115">
        <v>0</v>
      </c>
      <c r="V243" s="116">
        <v>0</v>
      </c>
      <c r="W243" s="118">
        <v>96.640087221108843</v>
      </c>
      <c r="X243" s="119">
        <v>0</v>
      </c>
      <c r="Y243" s="120">
        <v>0</v>
      </c>
      <c r="Z243" s="121">
        <v>0</v>
      </c>
      <c r="AA243" s="122">
        <v>0</v>
      </c>
      <c r="AB243" s="123">
        <v>96.640087221108843</v>
      </c>
      <c r="AC243" s="115">
        <v>127131.21286593603</v>
      </c>
      <c r="AD243" s="116">
        <v>47.943889201484367</v>
      </c>
      <c r="AE243" s="118">
        <v>96.640087221108843</v>
      </c>
      <c r="AF243" s="124"/>
      <c r="AG243" s="125">
        <v>0</v>
      </c>
      <c r="AH243" s="124"/>
      <c r="AI243" s="115">
        <v>0</v>
      </c>
      <c r="AJ243" s="116">
        <v>94.66680511287116</v>
      </c>
      <c r="AK243" s="116">
        <v>0</v>
      </c>
      <c r="AL243" s="126">
        <v>0</v>
      </c>
      <c r="AM243" s="127">
        <v>0</v>
      </c>
      <c r="AN243" s="128"/>
      <c r="AO243" s="129">
        <v>21018.760879797304</v>
      </c>
      <c r="AP243" s="128"/>
      <c r="AQ243" s="129">
        <v>335972.8</v>
      </c>
      <c r="AR243" s="128"/>
      <c r="AS243" s="230"/>
      <c r="AT243" s="194">
        <v>-1307677.2881331488</v>
      </c>
      <c r="AU243" s="194">
        <v>-572350.09100574779</v>
      </c>
      <c r="AV243" s="194">
        <v>-11203.458641120076</v>
      </c>
      <c r="AW243" s="194">
        <v>-221942.83</v>
      </c>
      <c r="AX243" s="195">
        <v>-501553.68692599999</v>
      </c>
    </row>
    <row r="244" spans="1:50">
      <c r="A244" s="57">
        <v>754</v>
      </c>
      <c r="B244" s="58">
        <v>5524</v>
      </c>
      <c r="C244" s="60"/>
      <c r="D244" s="59" t="s">
        <v>309</v>
      </c>
      <c r="E244" s="111">
        <v>960.33333333333337</v>
      </c>
      <c r="F244" s="111">
        <v>1708919</v>
      </c>
      <c r="G244" s="112">
        <v>1.75</v>
      </c>
      <c r="H244" s="111">
        <v>977839.54545454553</v>
      </c>
      <c r="I244" s="111">
        <v>189627.33333333334</v>
      </c>
      <c r="J244" s="63">
        <v>0</v>
      </c>
      <c r="K244" s="113">
        <v>1.65</v>
      </c>
      <c r="L244" s="111">
        <v>1613435.25</v>
      </c>
      <c r="M244" s="111">
        <v>192787.68750000003</v>
      </c>
      <c r="N244" s="111">
        <v>1806222.9375</v>
      </c>
      <c r="O244" s="114">
        <f t="shared" si="9"/>
        <v>1880.8291608816382</v>
      </c>
      <c r="P244" s="114">
        <f t="shared" si="10"/>
        <v>2429.6520503245629</v>
      </c>
      <c r="Q244" s="114">
        <f t="shared" si="11"/>
        <v>77.411461473686714</v>
      </c>
      <c r="R244" s="115">
        <v>195009.57848649207</v>
      </c>
      <c r="S244" s="116">
        <v>203.06446909388274</v>
      </c>
      <c r="T244" s="117">
        <v>85.769220728422582</v>
      </c>
      <c r="U244" s="115">
        <v>5385</v>
      </c>
      <c r="V244" s="116">
        <v>5.6074279763970845</v>
      </c>
      <c r="W244" s="118">
        <v>86.000012128188985</v>
      </c>
      <c r="X244" s="119">
        <v>0</v>
      </c>
      <c r="Y244" s="120">
        <v>0</v>
      </c>
      <c r="Z244" s="121">
        <v>5385</v>
      </c>
      <c r="AA244" s="122">
        <v>5.6074279763970845</v>
      </c>
      <c r="AB244" s="123">
        <v>86.000012128188985</v>
      </c>
      <c r="AC244" s="115">
        <v>200394.57848649207</v>
      </c>
      <c r="AD244" s="116">
        <v>208.67189707027981</v>
      </c>
      <c r="AE244" s="118">
        <v>86.000012128188985</v>
      </c>
      <c r="AF244" s="124"/>
      <c r="AG244" s="125">
        <v>0</v>
      </c>
      <c r="AH244" s="124"/>
      <c r="AI244" s="115">
        <v>63337.732751372125</v>
      </c>
      <c r="AJ244" s="116">
        <v>77.411461473686657</v>
      </c>
      <c r="AK244" s="116">
        <v>0</v>
      </c>
      <c r="AL244" s="126">
        <v>0</v>
      </c>
      <c r="AM244" s="127">
        <v>63337.732751372125</v>
      </c>
      <c r="AN244" s="128"/>
      <c r="AO244" s="129">
        <v>5080.356090067884</v>
      </c>
      <c r="AP244" s="128"/>
      <c r="AQ244" s="129">
        <v>97783.954545454544</v>
      </c>
      <c r="AR244" s="128"/>
      <c r="AS244" s="230"/>
      <c r="AT244" s="194">
        <v>-480051.99885859893</v>
      </c>
      <c r="AU244" s="194">
        <v>-210111.32312809135</v>
      </c>
      <c r="AV244" s="194">
        <v>-4112.821078721463</v>
      </c>
      <c r="AW244" s="194">
        <v>-36009.660000000003</v>
      </c>
      <c r="AX244" s="195">
        <v>-184121.764696</v>
      </c>
    </row>
    <row r="245" spans="1:50">
      <c r="A245" s="57">
        <v>755</v>
      </c>
      <c r="B245" s="58">
        <v>5525</v>
      </c>
      <c r="C245" s="60">
        <v>371</v>
      </c>
      <c r="D245" s="59" t="s">
        <v>310</v>
      </c>
      <c r="E245" s="111">
        <v>2264.6666666666665</v>
      </c>
      <c r="F245" s="111">
        <v>4668475</v>
      </c>
      <c r="G245" s="112">
        <v>1.7</v>
      </c>
      <c r="H245" s="111">
        <v>2746161.7647058829</v>
      </c>
      <c r="I245" s="111">
        <v>374646</v>
      </c>
      <c r="J245" s="63">
        <v>0</v>
      </c>
      <c r="K245" s="113">
        <v>1.65</v>
      </c>
      <c r="L245" s="111">
        <v>4531166.9117647056</v>
      </c>
      <c r="M245" s="111">
        <v>474277.8125</v>
      </c>
      <c r="N245" s="111">
        <v>5005444.7242647056</v>
      </c>
      <c r="O245" s="114">
        <f t="shared" si="9"/>
        <v>2210.2346442146186</v>
      </c>
      <c r="P245" s="114">
        <f t="shared" si="10"/>
        <v>2429.6520503245629</v>
      </c>
      <c r="Q245" s="114">
        <f t="shared" si="11"/>
        <v>90.969183999798091</v>
      </c>
      <c r="R245" s="115">
        <v>183855.69571035355</v>
      </c>
      <c r="S245" s="116">
        <v>81.18444026068012</v>
      </c>
      <c r="T245" s="117">
        <v>94.310585919872736</v>
      </c>
      <c r="U245" s="115">
        <v>0</v>
      </c>
      <c r="V245" s="116">
        <v>0</v>
      </c>
      <c r="W245" s="118">
        <v>94.310585919872736</v>
      </c>
      <c r="X245" s="119">
        <v>0</v>
      </c>
      <c r="Y245" s="120">
        <v>0</v>
      </c>
      <c r="Z245" s="121">
        <v>0</v>
      </c>
      <c r="AA245" s="122">
        <v>0</v>
      </c>
      <c r="AB245" s="123">
        <v>94.310585919872736</v>
      </c>
      <c r="AC245" s="115">
        <v>183855.69571035355</v>
      </c>
      <c r="AD245" s="116">
        <v>81.18444026068012</v>
      </c>
      <c r="AE245" s="118">
        <v>94.310585919872736</v>
      </c>
      <c r="AF245" s="124"/>
      <c r="AG245" s="125">
        <v>0</v>
      </c>
      <c r="AH245" s="124"/>
      <c r="AI245" s="115">
        <v>0</v>
      </c>
      <c r="AJ245" s="116">
        <v>90.96918399979802</v>
      </c>
      <c r="AK245" s="116">
        <v>0</v>
      </c>
      <c r="AL245" s="126">
        <v>0</v>
      </c>
      <c r="AM245" s="127">
        <v>0</v>
      </c>
      <c r="AN245" s="128"/>
      <c r="AO245" s="129">
        <v>23554.901846325043</v>
      </c>
      <c r="AP245" s="128"/>
      <c r="AQ245" s="129">
        <v>274616.17647058825</v>
      </c>
      <c r="AR245" s="128"/>
      <c r="AS245" s="230"/>
      <c r="AT245" s="194">
        <v>-1111647.9077438433</v>
      </c>
      <c r="AU245" s="194">
        <v>-486551.06801759644</v>
      </c>
      <c r="AV245" s="194">
        <v>-9523.9868971615142</v>
      </c>
      <c r="AW245" s="194">
        <v>-181922.27</v>
      </c>
      <c r="AX245" s="195">
        <v>-426367.50806399999</v>
      </c>
    </row>
    <row r="246" spans="1:50">
      <c r="A246" s="57">
        <v>756</v>
      </c>
      <c r="B246" s="58">
        <v>5526</v>
      </c>
      <c r="C246" s="60"/>
      <c r="D246" s="59" t="s">
        <v>311</v>
      </c>
      <c r="E246" s="111">
        <v>1133.6666666666667</v>
      </c>
      <c r="F246" s="111">
        <v>2942617.3333333335</v>
      </c>
      <c r="G246" s="112">
        <v>1.5999999999999999</v>
      </c>
      <c r="H246" s="111">
        <v>1840545.9595959596</v>
      </c>
      <c r="I246" s="111">
        <v>208109.33333333334</v>
      </c>
      <c r="J246" s="63">
        <v>0</v>
      </c>
      <c r="K246" s="113">
        <v>1.65</v>
      </c>
      <c r="L246" s="111">
        <v>3036900.8333333335</v>
      </c>
      <c r="M246" s="111">
        <v>267294.6791666667</v>
      </c>
      <c r="N246" s="111">
        <v>3304195.5124999997</v>
      </c>
      <c r="O246" s="114">
        <f t="shared" si="9"/>
        <v>2914.6093906204055</v>
      </c>
      <c r="P246" s="114">
        <f t="shared" si="10"/>
        <v>2429.6520503245629</v>
      </c>
      <c r="Q246" s="114">
        <f t="shared" si="11"/>
        <v>119.95995024188998</v>
      </c>
      <c r="R246" s="115">
        <v>-203418.58943602562</v>
      </c>
      <c r="S246" s="116">
        <v>-179.43421590946099</v>
      </c>
      <c r="T246" s="117">
        <v>112.57476865239063</v>
      </c>
      <c r="U246" s="115">
        <v>0</v>
      </c>
      <c r="V246" s="116">
        <v>0</v>
      </c>
      <c r="W246" s="118">
        <v>112.57476865239063</v>
      </c>
      <c r="X246" s="119">
        <v>0</v>
      </c>
      <c r="Y246" s="120">
        <v>0</v>
      </c>
      <c r="Z246" s="121">
        <v>0</v>
      </c>
      <c r="AA246" s="122">
        <v>0</v>
      </c>
      <c r="AB246" s="123">
        <v>112.57476865239063</v>
      </c>
      <c r="AC246" s="115">
        <v>-203418.58943602562</v>
      </c>
      <c r="AD246" s="116">
        <v>-179.43421590946099</v>
      </c>
      <c r="AE246" s="118">
        <v>112.57476865239063</v>
      </c>
      <c r="AF246" s="124"/>
      <c r="AG246" s="125">
        <v>0</v>
      </c>
      <c r="AH246" s="124"/>
      <c r="AI246" s="115">
        <v>168031.32734478169</v>
      </c>
      <c r="AJ246" s="116">
        <v>119.95995024188989</v>
      </c>
      <c r="AK246" s="116">
        <v>0</v>
      </c>
      <c r="AL246" s="126">
        <v>0</v>
      </c>
      <c r="AM246" s="127">
        <v>168031.32734478169</v>
      </c>
      <c r="AN246" s="128"/>
      <c r="AO246" s="129">
        <v>10592.510042813783</v>
      </c>
      <c r="AP246" s="128"/>
      <c r="AQ246" s="129">
        <v>184054.59595959596</v>
      </c>
      <c r="AR246" s="128"/>
      <c r="AS246" s="230"/>
      <c r="AT246" s="194">
        <v>-564134.42635725369</v>
      </c>
      <c r="AU246" s="194">
        <v>-246912.89907313383</v>
      </c>
      <c r="AV246" s="194">
        <v>-4833.1929988233896</v>
      </c>
      <c r="AW246" s="194">
        <v>-106213.23</v>
      </c>
      <c r="AX246" s="195">
        <v>-216371.19802400001</v>
      </c>
    </row>
    <row r="247" spans="1:50">
      <c r="A247" s="57">
        <v>761</v>
      </c>
      <c r="B247" s="58">
        <v>1501</v>
      </c>
      <c r="C247" s="60"/>
      <c r="D247" s="59" t="s">
        <v>38</v>
      </c>
      <c r="E247" s="111">
        <v>836.66666666666663</v>
      </c>
      <c r="F247" s="111">
        <v>1061058.3333333333</v>
      </c>
      <c r="G247" s="112">
        <v>1.7</v>
      </c>
      <c r="H247" s="111">
        <v>624151.96078431373</v>
      </c>
      <c r="I247" s="111">
        <v>113160.66666666667</v>
      </c>
      <c r="J247" s="63">
        <v>0</v>
      </c>
      <c r="K247" s="113">
        <v>1.65</v>
      </c>
      <c r="L247" s="111">
        <v>1029850.7352941176</v>
      </c>
      <c r="M247" s="111">
        <v>115191.52916666667</v>
      </c>
      <c r="N247" s="111">
        <v>1145042.2644607844</v>
      </c>
      <c r="O247" s="114">
        <f t="shared" si="9"/>
        <v>1368.5764117061169</v>
      </c>
      <c r="P247" s="114">
        <f t="shared" si="10"/>
        <v>2429.6520503245629</v>
      </c>
      <c r="Q247" s="114">
        <f t="shared" si="11"/>
        <v>56.328082513843775</v>
      </c>
      <c r="R247" s="115">
        <v>328473.64852831746</v>
      </c>
      <c r="S247" s="116">
        <v>392.59798628882567</v>
      </c>
      <c r="T247" s="117">
        <v>72.486691983721542</v>
      </c>
      <c r="U247" s="115">
        <v>274700</v>
      </c>
      <c r="V247" s="116">
        <v>328.32669322709165</v>
      </c>
      <c r="W247" s="118">
        <v>86.000013497525643</v>
      </c>
      <c r="X247" s="119">
        <v>0</v>
      </c>
      <c r="Y247" s="120">
        <v>0</v>
      </c>
      <c r="Z247" s="121">
        <v>274700</v>
      </c>
      <c r="AA247" s="122">
        <v>328.32669322709165</v>
      </c>
      <c r="AB247" s="123">
        <v>86.000013497525643</v>
      </c>
      <c r="AC247" s="115">
        <v>603173.64852831746</v>
      </c>
      <c r="AD247" s="116">
        <v>720.92467951591732</v>
      </c>
      <c r="AE247" s="118">
        <v>86.000013497525643</v>
      </c>
      <c r="AF247" s="124"/>
      <c r="AG247" s="125">
        <v>0</v>
      </c>
      <c r="AH247" s="124"/>
      <c r="AI247" s="115">
        <v>402851.99599919427</v>
      </c>
      <c r="AJ247" s="116">
        <v>56.328082513843732</v>
      </c>
      <c r="AK247" s="116">
        <v>0</v>
      </c>
      <c r="AL247" s="126">
        <v>0</v>
      </c>
      <c r="AM247" s="127">
        <v>402851.99599919427</v>
      </c>
      <c r="AN247" s="128"/>
      <c r="AO247" s="129">
        <v>6188.1392684568273</v>
      </c>
      <c r="AP247" s="128"/>
      <c r="AQ247" s="129">
        <v>62415.196078431378</v>
      </c>
      <c r="AR247" s="128"/>
      <c r="AS247" s="230"/>
      <c r="AT247" s="194">
        <v>-404280.04384527629</v>
      </c>
      <c r="AU247" s="194">
        <v>-176947.11224738447</v>
      </c>
      <c r="AV247" s="194">
        <v>-3463.6487088621693</v>
      </c>
      <c r="AW247" s="194">
        <v>-73511.62</v>
      </c>
      <c r="AX247" s="195">
        <v>-155059.77536</v>
      </c>
    </row>
    <row r="248" spans="1:50">
      <c r="A248" s="57">
        <v>762</v>
      </c>
      <c r="B248" s="58">
        <v>1502</v>
      </c>
      <c r="C248" s="60"/>
      <c r="D248" s="59" t="s">
        <v>39</v>
      </c>
      <c r="E248" s="111">
        <v>2145.3333333333335</v>
      </c>
      <c r="F248" s="111">
        <v>2989115.3333333335</v>
      </c>
      <c r="G248" s="112">
        <v>1.74</v>
      </c>
      <c r="H248" s="111">
        <v>1719351.6800356505</v>
      </c>
      <c r="I248" s="111">
        <v>530451</v>
      </c>
      <c r="J248" s="63">
        <v>0</v>
      </c>
      <c r="K248" s="113">
        <v>1.65</v>
      </c>
      <c r="L248" s="111">
        <v>2836930.2720588236</v>
      </c>
      <c r="M248" s="111">
        <v>431107.13999999996</v>
      </c>
      <c r="N248" s="111">
        <v>3268037.4120588233</v>
      </c>
      <c r="O248" s="114">
        <f t="shared" si="9"/>
        <v>1523.3238403008809</v>
      </c>
      <c r="P248" s="114">
        <f t="shared" si="10"/>
        <v>2429.6520503245629</v>
      </c>
      <c r="Q248" s="114">
        <f t="shared" si="11"/>
        <v>62.697201440732591</v>
      </c>
      <c r="R248" s="115">
        <v>719419.1643645328</v>
      </c>
      <c r="S248" s="116">
        <v>335.34143770876295</v>
      </c>
      <c r="T248" s="117">
        <v>76.499236907661512</v>
      </c>
      <c r="U248" s="115">
        <v>495219</v>
      </c>
      <c r="V248" s="116">
        <v>230.83545680546922</v>
      </c>
      <c r="W248" s="118">
        <v>85.999998828473707</v>
      </c>
      <c r="X248" s="119">
        <v>0</v>
      </c>
      <c r="Y248" s="120">
        <v>0</v>
      </c>
      <c r="Z248" s="121">
        <v>495219</v>
      </c>
      <c r="AA248" s="122">
        <v>230.83545680546922</v>
      </c>
      <c r="AB248" s="123">
        <v>85.999998828473707</v>
      </c>
      <c r="AC248" s="115">
        <v>1214638.1643645328</v>
      </c>
      <c r="AD248" s="116">
        <v>566.17689451423212</v>
      </c>
      <c r="AE248" s="118">
        <v>85.999998828473707</v>
      </c>
      <c r="AF248" s="124"/>
      <c r="AG248" s="125">
        <v>0</v>
      </c>
      <c r="AH248" s="124"/>
      <c r="AI248" s="115">
        <v>1689734.1473251192</v>
      </c>
      <c r="AJ248" s="116">
        <v>62.697201440732549</v>
      </c>
      <c r="AK248" s="116">
        <v>0</v>
      </c>
      <c r="AL248" s="126">
        <v>0</v>
      </c>
      <c r="AM248" s="127">
        <v>1689734.1473251192</v>
      </c>
      <c r="AN248" s="128"/>
      <c r="AO248" s="129">
        <v>17596.518656481177</v>
      </c>
      <c r="AP248" s="128"/>
      <c r="AQ248" s="129">
        <v>171935.16800356505</v>
      </c>
      <c r="AR248" s="128"/>
      <c r="AS248" s="230"/>
      <c r="AT248" s="194">
        <v>-1051030.343733185</v>
      </c>
      <c r="AU248" s="194">
        <v>-460019.69931303093</v>
      </c>
      <c r="AV248" s="194">
        <v>-9004.6490012740796</v>
      </c>
      <c r="AW248" s="194">
        <v>-161003.20000000001</v>
      </c>
      <c r="AX248" s="195">
        <v>-403117.91659500002</v>
      </c>
    </row>
    <row r="249" spans="1:50">
      <c r="A249" s="57">
        <v>763</v>
      </c>
      <c r="B249" s="58">
        <v>1503</v>
      </c>
      <c r="C249" s="60"/>
      <c r="D249" s="59" t="s">
        <v>40</v>
      </c>
      <c r="E249" s="111">
        <v>1685.3333333333333</v>
      </c>
      <c r="F249" s="111">
        <v>2473306</v>
      </c>
      <c r="G249" s="112">
        <v>1.68</v>
      </c>
      <c r="H249" s="111">
        <v>1472205.9523809524</v>
      </c>
      <c r="I249" s="111">
        <v>375499.66666666669</v>
      </c>
      <c r="J249" s="63">
        <v>0</v>
      </c>
      <c r="K249" s="113">
        <v>1.65</v>
      </c>
      <c r="L249" s="111">
        <v>2429139.8214285709</v>
      </c>
      <c r="M249" s="111">
        <v>309847.28875000001</v>
      </c>
      <c r="N249" s="111">
        <v>2738987.1101785712</v>
      </c>
      <c r="O249" s="114">
        <f t="shared" si="9"/>
        <v>1625.190136577475</v>
      </c>
      <c r="P249" s="114">
        <f t="shared" si="10"/>
        <v>2429.6520503245629</v>
      </c>
      <c r="Q249" s="114">
        <f t="shared" si="11"/>
        <v>66.889830433142706</v>
      </c>
      <c r="R249" s="115">
        <v>501640.9970949851</v>
      </c>
      <c r="S249" s="116">
        <v>297.65090808642316</v>
      </c>
      <c r="T249" s="117">
        <v>79.140593172879861</v>
      </c>
      <c r="U249" s="115">
        <v>280877</v>
      </c>
      <c r="V249" s="116">
        <v>166.65961234177215</v>
      </c>
      <c r="W249" s="118">
        <v>85.999995625980461</v>
      </c>
      <c r="X249" s="119">
        <v>0</v>
      </c>
      <c r="Y249" s="120">
        <v>0</v>
      </c>
      <c r="Z249" s="121">
        <v>280877</v>
      </c>
      <c r="AA249" s="122">
        <v>166.65961234177215</v>
      </c>
      <c r="AB249" s="123">
        <v>85.999995625980461</v>
      </c>
      <c r="AC249" s="115">
        <v>782517.9970949851</v>
      </c>
      <c r="AD249" s="116">
        <v>464.31052042819533</v>
      </c>
      <c r="AE249" s="118">
        <v>85.999995625980461</v>
      </c>
      <c r="AF249" s="124"/>
      <c r="AG249" s="125">
        <v>0</v>
      </c>
      <c r="AH249" s="124"/>
      <c r="AI249" s="115">
        <v>399172.32827569748</v>
      </c>
      <c r="AJ249" s="116">
        <v>66.889830433142649</v>
      </c>
      <c r="AK249" s="116">
        <v>0</v>
      </c>
      <c r="AL249" s="126">
        <v>0</v>
      </c>
      <c r="AM249" s="127">
        <v>399172.32827569748</v>
      </c>
      <c r="AN249" s="128"/>
      <c r="AO249" s="129">
        <v>12907.80643110386</v>
      </c>
      <c r="AP249" s="128"/>
      <c r="AQ249" s="129">
        <v>147220.59523809524</v>
      </c>
      <c r="AR249" s="128"/>
      <c r="AS249" s="230"/>
      <c r="AT249" s="194">
        <v>-824692.18133855041</v>
      </c>
      <c r="AU249" s="194">
        <v>-360954.99197259685</v>
      </c>
      <c r="AV249" s="194">
        <v>-7065.5083093718013</v>
      </c>
      <c r="AW249" s="194">
        <v>-132200.88</v>
      </c>
      <c r="AX249" s="195">
        <v>-316306.94199800002</v>
      </c>
    </row>
    <row r="250" spans="1:50">
      <c r="A250" s="57">
        <v>766</v>
      </c>
      <c r="B250" s="58">
        <v>1506</v>
      </c>
      <c r="C250" s="60"/>
      <c r="D250" s="59" t="s">
        <v>41</v>
      </c>
      <c r="E250" s="111">
        <v>813</v>
      </c>
      <c r="F250" s="111">
        <v>922885.33333333337</v>
      </c>
      <c r="G250" s="112">
        <v>1.74</v>
      </c>
      <c r="H250" s="111">
        <v>530393.86973180075</v>
      </c>
      <c r="I250" s="111">
        <v>123562.33333333333</v>
      </c>
      <c r="J250" s="63">
        <v>0</v>
      </c>
      <c r="K250" s="113">
        <v>1.65</v>
      </c>
      <c r="L250" s="111">
        <v>875149.88505747123</v>
      </c>
      <c r="M250" s="111">
        <v>106041.34041666666</v>
      </c>
      <c r="N250" s="111">
        <v>981191.22547413781</v>
      </c>
      <c r="O250" s="114">
        <f t="shared" si="9"/>
        <v>1206.8772761059506</v>
      </c>
      <c r="P250" s="114">
        <f t="shared" si="10"/>
        <v>2429.6520503245629</v>
      </c>
      <c r="Q250" s="114">
        <f t="shared" si="11"/>
        <v>49.672844140161182</v>
      </c>
      <c r="R250" s="115">
        <v>367822.87983270129</v>
      </c>
      <c r="S250" s="116">
        <v>452.42666646088719</v>
      </c>
      <c r="T250" s="117">
        <v>68.293891808301524</v>
      </c>
      <c r="U250" s="115">
        <v>349750</v>
      </c>
      <c r="V250" s="116">
        <v>430.19680196801966</v>
      </c>
      <c r="W250" s="118">
        <v>85.99999922852048</v>
      </c>
      <c r="X250" s="119">
        <v>0</v>
      </c>
      <c r="Y250" s="120">
        <v>0</v>
      </c>
      <c r="Z250" s="121">
        <v>349750</v>
      </c>
      <c r="AA250" s="122">
        <v>430.19680196801966</v>
      </c>
      <c r="AB250" s="123">
        <v>85.99999922852048</v>
      </c>
      <c r="AC250" s="115">
        <v>717572.87983270129</v>
      </c>
      <c r="AD250" s="116">
        <v>882.62346842890679</v>
      </c>
      <c r="AE250" s="118">
        <v>85.99999922852048</v>
      </c>
      <c r="AF250" s="124"/>
      <c r="AG250" s="125">
        <v>0</v>
      </c>
      <c r="AH250" s="124"/>
      <c r="AI250" s="115">
        <v>575942.68447010755</v>
      </c>
      <c r="AJ250" s="116">
        <v>49.672844140161139</v>
      </c>
      <c r="AK250" s="116">
        <v>0</v>
      </c>
      <c r="AL250" s="126">
        <v>0</v>
      </c>
      <c r="AM250" s="127">
        <v>575942.68447010755</v>
      </c>
      <c r="AN250" s="128"/>
      <c r="AO250" s="129">
        <v>3777.9622869748255</v>
      </c>
      <c r="AP250" s="128"/>
      <c r="AQ250" s="129">
        <v>53039.386973180081</v>
      </c>
      <c r="AR250" s="128"/>
      <c r="AS250" s="230"/>
      <c r="AT250" s="194">
        <v>-392058.76077861135</v>
      </c>
      <c r="AU250" s="194">
        <v>-171598.0459763027</v>
      </c>
      <c r="AV250" s="194">
        <v>-3358.9434879171217</v>
      </c>
      <c r="AW250" s="194">
        <v>-74128.990000000005</v>
      </c>
      <c r="AX250" s="195">
        <v>-150372.35772500001</v>
      </c>
    </row>
    <row r="251" spans="1:50">
      <c r="A251" s="57">
        <v>767</v>
      </c>
      <c r="B251" s="58">
        <v>1507</v>
      </c>
      <c r="C251" s="60"/>
      <c r="D251" s="59" t="s">
        <v>42</v>
      </c>
      <c r="E251" s="111">
        <v>974.66666666666663</v>
      </c>
      <c r="F251" s="111">
        <v>1466455</v>
      </c>
      <c r="G251" s="112">
        <v>1.6499999999999997</v>
      </c>
      <c r="H251" s="111">
        <v>888760.60606060608</v>
      </c>
      <c r="I251" s="111">
        <v>142774</v>
      </c>
      <c r="J251" s="63">
        <v>0</v>
      </c>
      <c r="K251" s="113">
        <v>1.65</v>
      </c>
      <c r="L251" s="111">
        <v>1466455</v>
      </c>
      <c r="M251" s="111">
        <v>145013.125</v>
      </c>
      <c r="N251" s="111">
        <v>1611468.125</v>
      </c>
      <c r="O251" s="114">
        <f t="shared" si="9"/>
        <v>1653.3530694254446</v>
      </c>
      <c r="P251" s="114">
        <f t="shared" si="10"/>
        <v>2429.6520503245629</v>
      </c>
      <c r="Q251" s="114">
        <f t="shared" si="11"/>
        <v>68.048964838590081</v>
      </c>
      <c r="R251" s="115">
        <v>279954.11381837999</v>
      </c>
      <c r="S251" s="116">
        <v>287.23062293267441</v>
      </c>
      <c r="T251" s="117">
        <v>79.870847848311726</v>
      </c>
      <c r="U251" s="115">
        <v>145145</v>
      </c>
      <c r="V251" s="116">
        <v>148.91757865937072</v>
      </c>
      <c r="W251" s="118">
        <v>86.000020897575197</v>
      </c>
      <c r="X251" s="119">
        <v>0</v>
      </c>
      <c r="Y251" s="120">
        <v>0</v>
      </c>
      <c r="Z251" s="121">
        <v>145145</v>
      </c>
      <c r="AA251" s="122">
        <v>148.91757865937072</v>
      </c>
      <c r="AB251" s="123">
        <v>86.000020897575197</v>
      </c>
      <c r="AC251" s="115">
        <v>425099.11381837999</v>
      </c>
      <c r="AD251" s="116">
        <v>436.1482015920451</v>
      </c>
      <c r="AE251" s="118">
        <v>86.000020897575197</v>
      </c>
      <c r="AF251" s="124"/>
      <c r="AG251" s="125">
        <v>0</v>
      </c>
      <c r="AH251" s="124"/>
      <c r="AI251" s="115">
        <v>72946.099672280121</v>
      </c>
      <c r="AJ251" s="116">
        <v>68.048964838590024</v>
      </c>
      <c r="AK251" s="116">
        <v>0</v>
      </c>
      <c r="AL251" s="126">
        <v>0</v>
      </c>
      <c r="AM251" s="127">
        <v>72946.099672280121</v>
      </c>
      <c r="AN251" s="128"/>
      <c r="AO251" s="129">
        <v>4344.9217624541589</v>
      </c>
      <c r="AP251" s="128"/>
      <c r="AQ251" s="129">
        <v>88876.060606060608</v>
      </c>
      <c r="AR251" s="128"/>
      <c r="AS251" s="230"/>
      <c r="AT251" s="194">
        <v>-476630.03959993279</v>
      </c>
      <c r="AU251" s="194">
        <v>-208613.58457218847</v>
      </c>
      <c r="AV251" s="194">
        <v>-4083.5036168568499</v>
      </c>
      <c r="AW251" s="194">
        <v>-72135.25</v>
      </c>
      <c r="AX251" s="195">
        <v>-182809.28775799999</v>
      </c>
    </row>
    <row r="252" spans="1:50">
      <c r="A252" s="57">
        <v>768</v>
      </c>
      <c r="B252" s="58">
        <v>1508</v>
      </c>
      <c r="C252" s="60">
        <v>942</v>
      </c>
      <c r="D252" s="59" t="s">
        <v>43</v>
      </c>
      <c r="E252" s="111">
        <v>12549.666666666666</v>
      </c>
      <c r="F252" s="111">
        <v>24982265.333333332</v>
      </c>
      <c r="G252" s="112">
        <v>1.6499999999999997</v>
      </c>
      <c r="H252" s="111">
        <v>15140766.86868687</v>
      </c>
      <c r="I252" s="111">
        <v>2363254.6666666665</v>
      </c>
      <c r="J252" s="63">
        <v>0</v>
      </c>
      <c r="K252" s="113">
        <v>1.65</v>
      </c>
      <c r="L252" s="111">
        <v>24982265.333333332</v>
      </c>
      <c r="M252" s="111">
        <v>2633288.6124999993</v>
      </c>
      <c r="N252" s="111">
        <v>27615553.945833337</v>
      </c>
      <c r="O252" s="114">
        <f t="shared" si="9"/>
        <v>2200.5009917262082</v>
      </c>
      <c r="P252" s="114">
        <f t="shared" si="10"/>
        <v>2429.6520503245629</v>
      </c>
      <c r="Q252" s="114">
        <f t="shared" si="11"/>
        <v>90.568564804670544</v>
      </c>
      <c r="R252" s="115">
        <v>1064034.6786375744</v>
      </c>
      <c r="S252" s="116">
        <v>84.785891681391888</v>
      </c>
      <c r="T252" s="117">
        <v>94.058195826942409</v>
      </c>
      <c r="U252" s="115">
        <v>0</v>
      </c>
      <c r="V252" s="116">
        <v>0</v>
      </c>
      <c r="W252" s="118">
        <v>94.058195826942409</v>
      </c>
      <c r="X252" s="119">
        <v>0</v>
      </c>
      <c r="Y252" s="120">
        <v>0</v>
      </c>
      <c r="Z252" s="121">
        <v>0</v>
      </c>
      <c r="AA252" s="122">
        <v>0</v>
      </c>
      <c r="AB252" s="123">
        <v>94.058195826942409</v>
      </c>
      <c r="AC252" s="115">
        <v>1064034.6786375744</v>
      </c>
      <c r="AD252" s="116">
        <v>84.785891681391888</v>
      </c>
      <c r="AE252" s="118">
        <v>94.058195826942409</v>
      </c>
      <c r="AF252" s="124"/>
      <c r="AG252" s="125">
        <v>0</v>
      </c>
      <c r="AH252" s="124"/>
      <c r="AI252" s="115">
        <v>0</v>
      </c>
      <c r="AJ252" s="116">
        <v>90.568564804670473</v>
      </c>
      <c r="AK252" s="116">
        <v>0</v>
      </c>
      <c r="AL252" s="126">
        <v>0</v>
      </c>
      <c r="AM252" s="127">
        <v>0</v>
      </c>
      <c r="AN252" s="128"/>
      <c r="AO252" s="129">
        <v>108394.07264149743</v>
      </c>
      <c r="AP252" s="128"/>
      <c r="AQ252" s="129">
        <v>1514076.6868686869</v>
      </c>
      <c r="AR252" s="128"/>
      <c r="AS252" s="230"/>
      <c r="AT252" s="194">
        <v>-6142905.7206284674</v>
      </c>
      <c r="AU252" s="194">
        <v>-2688654.6704965336</v>
      </c>
      <c r="AV252" s="194">
        <v>-52629.032255818645</v>
      </c>
      <c r="AW252" s="194">
        <v>-1203141.7</v>
      </c>
      <c r="AX252" s="195">
        <v>-2356083.5999679998</v>
      </c>
    </row>
    <row r="253" spans="1:50">
      <c r="A253" s="57">
        <v>769</v>
      </c>
      <c r="B253" s="58">
        <v>1509</v>
      </c>
      <c r="C253" s="60"/>
      <c r="D253" s="59" t="s">
        <v>44</v>
      </c>
      <c r="E253" s="111">
        <v>2440</v>
      </c>
      <c r="F253" s="111">
        <v>3690914.6666666665</v>
      </c>
      <c r="G253" s="112">
        <v>1.62</v>
      </c>
      <c r="H253" s="111">
        <v>2278342.3868312757</v>
      </c>
      <c r="I253" s="111">
        <v>616370.33333333337</v>
      </c>
      <c r="J253" s="63">
        <v>0</v>
      </c>
      <c r="K253" s="113">
        <v>1.65</v>
      </c>
      <c r="L253" s="111">
        <v>3759264.9382716045</v>
      </c>
      <c r="M253" s="111">
        <v>493935.11249999999</v>
      </c>
      <c r="N253" s="111">
        <v>4253200.0507716043</v>
      </c>
      <c r="O253" s="114">
        <f t="shared" si="9"/>
        <v>1743.1147749063953</v>
      </c>
      <c r="P253" s="114">
        <f t="shared" si="10"/>
        <v>2429.6520503245629</v>
      </c>
      <c r="Q253" s="114">
        <f t="shared" si="11"/>
        <v>71.74339118531573</v>
      </c>
      <c r="R253" s="115">
        <v>619805.85224752326</v>
      </c>
      <c r="S253" s="116">
        <v>254.01879190472266</v>
      </c>
      <c r="T253" s="117">
        <v>82.198336446748868</v>
      </c>
      <c r="U253" s="115">
        <v>225376</v>
      </c>
      <c r="V253" s="116">
        <v>92.367213114754094</v>
      </c>
      <c r="W253" s="118">
        <v>86.000000685149402</v>
      </c>
      <c r="X253" s="119">
        <v>0</v>
      </c>
      <c r="Y253" s="120">
        <v>0</v>
      </c>
      <c r="Z253" s="121">
        <v>225376</v>
      </c>
      <c r="AA253" s="122">
        <v>92.367213114754094</v>
      </c>
      <c r="AB253" s="123">
        <v>86.000000685149402</v>
      </c>
      <c r="AC253" s="115">
        <v>845181.85224752326</v>
      </c>
      <c r="AD253" s="116">
        <v>346.38600501947678</v>
      </c>
      <c r="AE253" s="118">
        <v>86.000000685149402</v>
      </c>
      <c r="AF253" s="124"/>
      <c r="AG253" s="125">
        <v>0</v>
      </c>
      <c r="AH253" s="124"/>
      <c r="AI253" s="115">
        <v>111294.06091192929</v>
      </c>
      <c r="AJ253" s="116">
        <v>71.743391185315673</v>
      </c>
      <c r="AK253" s="116">
        <v>0</v>
      </c>
      <c r="AL253" s="126">
        <v>0</v>
      </c>
      <c r="AM253" s="127">
        <v>111294.06091192929</v>
      </c>
      <c r="AN253" s="128"/>
      <c r="AO253" s="129">
        <v>17098.277966136313</v>
      </c>
      <c r="AP253" s="128"/>
      <c r="AQ253" s="129">
        <v>227834.23868312757</v>
      </c>
      <c r="AR253" s="128"/>
      <c r="AS253" s="230"/>
      <c r="AT253" s="194">
        <v>-1187419.8627571659</v>
      </c>
      <c r="AU253" s="194">
        <v>-519715.27889830334</v>
      </c>
      <c r="AV253" s="194">
        <v>-10173.159267020808</v>
      </c>
      <c r="AW253" s="194">
        <v>-187606.07</v>
      </c>
      <c r="AX253" s="195">
        <v>-455429.49739999999</v>
      </c>
    </row>
    <row r="254" spans="1:50">
      <c r="A254" s="57">
        <v>770</v>
      </c>
      <c r="B254" s="58">
        <v>1510</v>
      </c>
      <c r="C254" s="60"/>
      <c r="D254" s="130" t="s">
        <v>407</v>
      </c>
      <c r="E254" s="111">
        <v>986.33333333333337</v>
      </c>
      <c r="F254" s="111">
        <v>1475660.6666666667</v>
      </c>
      <c r="G254" s="112">
        <v>1.9353333333333336</v>
      </c>
      <c r="H254" s="111">
        <v>762000.81889044482</v>
      </c>
      <c r="I254" s="111">
        <v>148792</v>
      </c>
      <c r="J254" s="63">
        <v>0</v>
      </c>
      <c r="K254" s="113">
        <v>1.65</v>
      </c>
      <c r="L254" s="111">
        <v>1257301.3511692339</v>
      </c>
      <c r="M254" s="111">
        <v>142058.94166666668</v>
      </c>
      <c r="N254" s="111">
        <v>1399360.2928359006</v>
      </c>
      <c r="O254" s="114">
        <f t="shared" si="9"/>
        <v>1418.7498744534307</v>
      </c>
      <c r="P254" s="114">
        <f t="shared" si="10"/>
        <v>2429.6520503245629</v>
      </c>
      <c r="Q254" s="114">
        <f t="shared" si="11"/>
        <v>58.393129759625801</v>
      </c>
      <c r="R254" s="115">
        <v>368922.00973633118</v>
      </c>
      <c r="S254" s="116">
        <v>374.03380507231952</v>
      </c>
      <c r="T254" s="117">
        <v>73.787671748564222</v>
      </c>
      <c r="U254" s="115">
        <v>292662</v>
      </c>
      <c r="V254" s="116">
        <v>296.71713416694826</v>
      </c>
      <c r="W254" s="118">
        <v>86.000002074929739</v>
      </c>
      <c r="X254" s="119">
        <v>0</v>
      </c>
      <c r="Y254" s="120">
        <v>0</v>
      </c>
      <c r="Z254" s="121">
        <v>292662</v>
      </c>
      <c r="AA254" s="122">
        <v>296.71713416694826</v>
      </c>
      <c r="AB254" s="123">
        <v>86.000002074929739</v>
      </c>
      <c r="AC254" s="115">
        <v>661584.00973633118</v>
      </c>
      <c r="AD254" s="116">
        <v>670.75093923926784</v>
      </c>
      <c r="AE254" s="118">
        <v>86.000002074929739</v>
      </c>
      <c r="AF254" s="124"/>
      <c r="AG254" s="125">
        <v>0</v>
      </c>
      <c r="AH254" s="124"/>
      <c r="AI254" s="115">
        <v>54010.860971233022</v>
      </c>
      <c r="AJ254" s="116">
        <v>58.393129759625758</v>
      </c>
      <c r="AK254" s="116">
        <v>0</v>
      </c>
      <c r="AL254" s="126">
        <v>0</v>
      </c>
      <c r="AM254" s="127">
        <v>54010.860971233022</v>
      </c>
      <c r="AN254" s="128"/>
      <c r="AO254" s="129">
        <v>8263.6657334550055</v>
      </c>
      <c r="AP254" s="128"/>
      <c r="AQ254" s="129">
        <v>76200.081889044479</v>
      </c>
      <c r="AR254" s="128"/>
      <c r="AS254" s="230"/>
      <c r="AT254" s="194">
        <v>-483473.95811726514</v>
      </c>
      <c r="AU254" s="194">
        <v>-211609.06168399425</v>
      </c>
      <c r="AV254" s="194">
        <v>-4142.1385405860765</v>
      </c>
      <c r="AW254" s="194">
        <v>-76314.14</v>
      </c>
      <c r="AX254" s="195">
        <v>-185434.24163400001</v>
      </c>
    </row>
    <row r="255" spans="1:50">
      <c r="A255" s="57">
        <v>782</v>
      </c>
      <c r="B255" s="58">
        <v>1302</v>
      </c>
      <c r="C255" s="60"/>
      <c r="D255" s="59" t="s">
        <v>30</v>
      </c>
      <c r="E255" s="111">
        <v>329.66666666666669</v>
      </c>
      <c r="F255" s="111">
        <v>677024.33333333337</v>
      </c>
      <c r="G255" s="112">
        <v>1.3833333333333335</v>
      </c>
      <c r="H255" s="111">
        <v>487612.36781609198</v>
      </c>
      <c r="I255" s="111">
        <v>707319.33333333337</v>
      </c>
      <c r="J255" s="63">
        <v>0</v>
      </c>
      <c r="K255" s="113">
        <v>1.65</v>
      </c>
      <c r="L255" s="111">
        <v>804560.40689655172</v>
      </c>
      <c r="M255" s="111">
        <v>865718.21791666665</v>
      </c>
      <c r="N255" s="111">
        <v>1670278.6248132184</v>
      </c>
      <c r="O255" s="114">
        <f t="shared" si="9"/>
        <v>5066.5681238014713</v>
      </c>
      <c r="P255" s="114">
        <f t="shared" si="10"/>
        <v>2429.6520503245629</v>
      </c>
      <c r="Q255" s="114">
        <f t="shared" si="11"/>
        <v>208.53060515906623</v>
      </c>
      <c r="R255" s="115">
        <v>-321642.2329224681</v>
      </c>
      <c r="S255" s="116">
        <v>-975.65894718645529</v>
      </c>
      <c r="T255" s="117">
        <v>168.37428125021162</v>
      </c>
      <c r="U255" s="115">
        <v>0</v>
      </c>
      <c r="V255" s="116">
        <v>0</v>
      </c>
      <c r="W255" s="118">
        <v>168.37428125021162</v>
      </c>
      <c r="X255" s="119">
        <v>0</v>
      </c>
      <c r="Y255" s="120">
        <v>0</v>
      </c>
      <c r="Z255" s="121">
        <v>0</v>
      </c>
      <c r="AA255" s="122">
        <v>0</v>
      </c>
      <c r="AB255" s="123">
        <v>168.37428125021162</v>
      </c>
      <c r="AC255" s="115">
        <v>-321642.2329224681</v>
      </c>
      <c r="AD255" s="116">
        <v>-975.65894718645529</v>
      </c>
      <c r="AE255" s="118">
        <v>168.37428125021162</v>
      </c>
      <c r="AF255" s="124"/>
      <c r="AG255" s="125">
        <v>0</v>
      </c>
      <c r="AH255" s="124"/>
      <c r="AI255" s="115">
        <v>395600</v>
      </c>
      <c r="AJ255" s="116">
        <v>208.53060515906606</v>
      </c>
      <c r="AK255" s="116">
        <v>100</v>
      </c>
      <c r="AL255" s="126">
        <v>-395600</v>
      </c>
      <c r="AM255" s="127">
        <v>0</v>
      </c>
      <c r="AN255" s="128"/>
      <c r="AO255" s="129">
        <v>2781.769488189484</v>
      </c>
      <c r="AP255" s="128"/>
      <c r="AQ255" s="129">
        <v>48761.236781609194</v>
      </c>
      <c r="AR255" s="128"/>
      <c r="AS255" s="230"/>
      <c r="AT255" s="194">
        <v>-159365.53118931083</v>
      </c>
      <c r="AU255" s="194">
        <v>-69751.824174906083</v>
      </c>
      <c r="AV255" s="194">
        <v>-1365.3560811234186</v>
      </c>
      <c r="AW255" s="194">
        <v>-14531.41</v>
      </c>
      <c r="AX255" s="195">
        <v>-61123.925958</v>
      </c>
    </row>
    <row r="256" spans="1:50">
      <c r="A256" s="57">
        <v>783</v>
      </c>
      <c r="B256" s="58">
        <v>1303</v>
      </c>
      <c r="C256" s="60"/>
      <c r="D256" s="105" t="s">
        <v>31</v>
      </c>
      <c r="E256" s="111">
        <v>1199.3333333333333</v>
      </c>
      <c r="F256" s="111">
        <v>2093825</v>
      </c>
      <c r="G256" s="112">
        <v>2.0266666666666668</v>
      </c>
      <c r="H256" s="111">
        <v>1033128.2755045067</v>
      </c>
      <c r="I256" s="111">
        <v>608353</v>
      </c>
      <c r="J256" s="63">
        <v>0</v>
      </c>
      <c r="K256" s="113">
        <v>1.65</v>
      </c>
      <c r="L256" s="111">
        <v>1704661.654582436</v>
      </c>
      <c r="M256" s="111">
        <v>499390.42791666673</v>
      </c>
      <c r="N256" s="111">
        <v>2204052.0824991022</v>
      </c>
      <c r="O256" s="114">
        <f t="shared" si="9"/>
        <v>1837.7310304328257</v>
      </c>
      <c r="P256" s="114">
        <f t="shared" si="10"/>
        <v>2429.6520503245629</v>
      </c>
      <c r="Q256" s="114">
        <f t="shared" si="11"/>
        <v>75.637621863893401</v>
      </c>
      <c r="R256" s="115">
        <v>262666.9256470254</v>
      </c>
      <c r="S256" s="116">
        <v>219.01077735994338</v>
      </c>
      <c r="T256" s="117">
        <v>84.6517017742528</v>
      </c>
      <c r="U256" s="115">
        <v>39289</v>
      </c>
      <c r="V256" s="116">
        <v>32.759032795997776</v>
      </c>
      <c r="W256" s="118">
        <v>86.000003181922338</v>
      </c>
      <c r="X256" s="119">
        <v>0</v>
      </c>
      <c r="Y256" s="120">
        <v>0</v>
      </c>
      <c r="Z256" s="121">
        <v>39289</v>
      </c>
      <c r="AA256" s="122">
        <v>32.759032795997776</v>
      </c>
      <c r="AB256" s="123">
        <v>86.000003181922338</v>
      </c>
      <c r="AC256" s="115">
        <v>301955.9256470254</v>
      </c>
      <c r="AD256" s="116">
        <v>251.76981015594114</v>
      </c>
      <c r="AE256" s="118">
        <v>86.000003181922338</v>
      </c>
      <c r="AF256" s="124"/>
      <c r="AG256" s="125">
        <v>0</v>
      </c>
      <c r="AH256" s="124"/>
      <c r="AI256" s="115">
        <v>467540.62114394607</v>
      </c>
      <c r="AJ256" s="116">
        <v>75.637621863893344</v>
      </c>
      <c r="AK256" s="116">
        <v>0</v>
      </c>
      <c r="AL256" s="126">
        <v>0</v>
      </c>
      <c r="AM256" s="127">
        <v>467540.62114394607</v>
      </c>
      <c r="AN256" s="128"/>
      <c r="AO256" s="129">
        <v>9780.7507982012594</v>
      </c>
      <c r="AP256" s="128"/>
      <c r="AQ256" s="129">
        <v>103312.82755045067</v>
      </c>
      <c r="AR256" s="128"/>
      <c r="AS256" s="230"/>
      <c r="AT256" s="194">
        <v>-574889.15545591887</v>
      </c>
      <c r="AU256" s="194">
        <v>-251620.07739168577</v>
      </c>
      <c r="AV256" s="194">
        <v>-4925.3335932550317</v>
      </c>
      <c r="AW256" s="194">
        <v>-102393.35</v>
      </c>
      <c r="AX256" s="195">
        <v>-220496.12554199999</v>
      </c>
    </row>
    <row r="257" spans="1:50">
      <c r="A257" s="57">
        <v>784</v>
      </c>
      <c r="B257" s="58">
        <v>1304</v>
      </c>
      <c r="C257" s="60"/>
      <c r="D257" s="130" t="s">
        <v>32</v>
      </c>
      <c r="E257" s="111">
        <v>1112</v>
      </c>
      <c r="F257" s="111">
        <v>1665548.3333333333</v>
      </c>
      <c r="G257" s="112">
        <v>1.6509</v>
      </c>
      <c r="H257" s="111">
        <v>1014221.9944046569</v>
      </c>
      <c r="I257" s="111">
        <v>918191.33333333337</v>
      </c>
      <c r="J257" s="63">
        <v>0</v>
      </c>
      <c r="K257" s="113">
        <v>1.65</v>
      </c>
      <c r="L257" s="111">
        <v>1673466.2907676839</v>
      </c>
      <c r="M257" s="111">
        <v>759796.07166666666</v>
      </c>
      <c r="N257" s="111">
        <v>2433262.3624343504</v>
      </c>
      <c r="O257" s="114">
        <f t="shared" si="9"/>
        <v>2188.1855777287324</v>
      </c>
      <c r="P257" s="114">
        <f t="shared" si="10"/>
        <v>2429.6520503245629</v>
      </c>
      <c r="Q257" s="114">
        <f t="shared" si="11"/>
        <v>90.061685064592908</v>
      </c>
      <c r="R257" s="115">
        <v>99348.965484829212</v>
      </c>
      <c r="S257" s="116">
        <v>89.342594860457922</v>
      </c>
      <c r="T257" s="117">
        <v>93.738861590693489</v>
      </c>
      <c r="U257" s="115">
        <v>0</v>
      </c>
      <c r="V257" s="116">
        <v>0</v>
      </c>
      <c r="W257" s="118">
        <v>93.738861590693489</v>
      </c>
      <c r="X257" s="119">
        <v>0</v>
      </c>
      <c r="Y257" s="120">
        <v>0</v>
      </c>
      <c r="Z257" s="121">
        <v>0</v>
      </c>
      <c r="AA257" s="122">
        <v>0</v>
      </c>
      <c r="AB257" s="123">
        <v>93.738861590693489</v>
      </c>
      <c r="AC257" s="115">
        <v>99348.965484829212</v>
      </c>
      <c r="AD257" s="116">
        <v>89.342594860457922</v>
      </c>
      <c r="AE257" s="118">
        <v>93.738861590693489</v>
      </c>
      <c r="AF257" s="124"/>
      <c r="AG257" s="125">
        <v>0</v>
      </c>
      <c r="AH257" s="124"/>
      <c r="AI257" s="115">
        <v>1334400</v>
      </c>
      <c r="AJ257" s="116">
        <v>90.061685064592851</v>
      </c>
      <c r="AK257" s="116">
        <v>0</v>
      </c>
      <c r="AL257" s="126">
        <v>0</v>
      </c>
      <c r="AM257" s="127">
        <v>1334400</v>
      </c>
      <c r="AN257" s="128"/>
      <c r="AO257" s="129">
        <v>7527.9650899769131</v>
      </c>
      <c r="AP257" s="128"/>
      <c r="AQ257" s="129">
        <v>101422.1994404657</v>
      </c>
      <c r="AR257" s="128"/>
      <c r="AS257" s="230"/>
      <c r="AT257" s="194">
        <v>-540669.56286925706</v>
      </c>
      <c r="AU257" s="194">
        <v>-236642.69183265686</v>
      </c>
      <c r="AV257" s="194">
        <v>-4632.1589746088985</v>
      </c>
      <c r="AW257" s="194">
        <v>-123277.88</v>
      </c>
      <c r="AX257" s="195">
        <v>-207371.356165</v>
      </c>
    </row>
    <row r="258" spans="1:50">
      <c r="A258" s="57">
        <v>785</v>
      </c>
      <c r="B258" s="58">
        <v>1305</v>
      </c>
      <c r="C258" s="60"/>
      <c r="D258" s="59" t="s">
        <v>33</v>
      </c>
      <c r="E258" s="111">
        <v>4755.666666666667</v>
      </c>
      <c r="F258" s="111">
        <v>9344721.333333334</v>
      </c>
      <c r="G258" s="112">
        <v>1.9400000000000002</v>
      </c>
      <c r="H258" s="111">
        <v>4816866.666666667</v>
      </c>
      <c r="I258" s="111">
        <v>1105559</v>
      </c>
      <c r="J258" s="63">
        <v>0</v>
      </c>
      <c r="K258" s="113">
        <v>1.65</v>
      </c>
      <c r="L258" s="111">
        <v>7947830</v>
      </c>
      <c r="M258" s="111">
        <v>1050699.7583333335</v>
      </c>
      <c r="N258" s="111">
        <v>8998529.7583333328</v>
      </c>
      <c r="O258" s="114">
        <f t="shared" si="9"/>
        <v>1892.1699919394405</v>
      </c>
      <c r="P258" s="114">
        <f t="shared" si="10"/>
        <v>2429.6520503245629</v>
      </c>
      <c r="Q258" s="114">
        <f t="shared" si="11"/>
        <v>77.878229176341378</v>
      </c>
      <c r="R258" s="115">
        <v>945751.63832760381</v>
      </c>
      <c r="S258" s="116">
        <v>198.86836160249607</v>
      </c>
      <c r="T258" s="117">
        <v>86.063284381095031</v>
      </c>
      <c r="U258" s="115">
        <v>0</v>
      </c>
      <c r="V258" s="116">
        <v>0</v>
      </c>
      <c r="W258" s="118">
        <v>86.063284381095031</v>
      </c>
      <c r="X258" s="119">
        <v>0</v>
      </c>
      <c r="Y258" s="120">
        <v>0</v>
      </c>
      <c r="Z258" s="121">
        <v>0</v>
      </c>
      <c r="AA258" s="122">
        <v>0</v>
      </c>
      <c r="AB258" s="123">
        <v>86.063284381095031</v>
      </c>
      <c r="AC258" s="115">
        <v>945751.63832760381</v>
      </c>
      <c r="AD258" s="116">
        <v>198.86836160249607</v>
      </c>
      <c r="AE258" s="118">
        <v>86.063284381095031</v>
      </c>
      <c r="AF258" s="124"/>
      <c r="AG258" s="125">
        <v>0</v>
      </c>
      <c r="AH258" s="124"/>
      <c r="AI258" s="115">
        <v>71602.757746235788</v>
      </c>
      <c r="AJ258" s="116">
        <v>77.878229176341321</v>
      </c>
      <c r="AK258" s="116">
        <v>0</v>
      </c>
      <c r="AL258" s="126">
        <v>0</v>
      </c>
      <c r="AM258" s="127">
        <v>71602.757746235788</v>
      </c>
      <c r="AN258" s="128"/>
      <c r="AO258" s="129">
        <v>54610.404608409015</v>
      </c>
      <c r="AP258" s="128"/>
      <c r="AQ258" s="129">
        <v>481686.66666666669</v>
      </c>
      <c r="AR258" s="128"/>
      <c r="AS258" s="230"/>
      <c r="AT258" s="194">
        <v>-2357241.0778983342</v>
      </c>
      <c r="AU258" s="194">
        <v>-1031727.902366249</v>
      </c>
      <c r="AV258" s="194">
        <v>-20195.54301588075</v>
      </c>
      <c r="AW258" s="194">
        <v>-416156.12</v>
      </c>
      <c r="AX258" s="195">
        <v>-904109.11340499995</v>
      </c>
    </row>
    <row r="259" spans="1:50">
      <c r="A259" s="57">
        <v>786</v>
      </c>
      <c r="B259" s="58">
        <v>1306</v>
      </c>
      <c r="C259" s="60"/>
      <c r="D259" s="59" t="s">
        <v>34</v>
      </c>
      <c r="E259" s="111">
        <v>606.66666666666663</v>
      </c>
      <c r="F259" s="111">
        <v>1248909.3333333333</v>
      </c>
      <c r="G259" s="112">
        <v>1.99</v>
      </c>
      <c r="H259" s="111">
        <v>627592.6298157454</v>
      </c>
      <c r="I259" s="111">
        <v>229623.66666666666</v>
      </c>
      <c r="J259" s="63">
        <v>0</v>
      </c>
      <c r="K259" s="113">
        <v>1.65</v>
      </c>
      <c r="L259" s="111">
        <v>1035527.8391959798</v>
      </c>
      <c r="M259" s="111">
        <v>189698.67083333337</v>
      </c>
      <c r="N259" s="111">
        <v>1225226.5100293132</v>
      </c>
      <c r="O259" s="114">
        <f t="shared" ref="O259:O322" si="12">N259/E259</f>
        <v>2019.6041374109559</v>
      </c>
      <c r="P259" s="114">
        <f t="shared" ref="P259:P322" si="13">$O$360</f>
        <v>2429.6520503245629</v>
      </c>
      <c r="Q259" s="114">
        <f t="shared" ref="Q259:Q322" si="14">O259*$Q$360/$O$360</f>
        <v>83.123183714358149</v>
      </c>
      <c r="R259" s="115">
        <v>92042.088185341345</v>
      </c>
      <c r="S259" s="116">
        <v>151.7177277780352</v>
      </c>
      <c r="T259" s="117">
        <v>89.36760574004559</v>
      </c>
      <c r="U259" s="115">
        <v>0</v>
      </c>
      <c r="V259" s="116">
        <v>0</v>
      </c>
      <c r="W259" s="118">
        <v>89.36760574004559</v>
      </c>
      <c r="X259" s="119">
        <v>0</v>
      </c>
      <c r="Y259" s="120">
        <v>0</v>
      </c>
      <c r="Z259" s="121">
        <v>0</v>
      </c>
      <c r="AA259" s="122">
        <v>0</v>
      </c>
      <c r="AB259" s="123">
        <v>89.36760574004559</v>
      </c>
      <c r="AC259" s="115">
        <v>92042.088185341345</v>
      </c>
      <c r="AD259" s="116">
        <v>151.7177277780352</v>
      </c>
      <c r="AE259" s="118">
        <v>89.36760574004559</v>
      </c>
      <c r="AF259" s="124"/>
      <c r="AG259" s="125">
        <v>0</v>
      </c>
      <c r="AH259" s="124"/>
      <c r="AI259" s="115">
        <v>320026.63755581318</v>
      </c>
      <c r="AJ259" s="116">
        <v>83.123183714358092</v>
      </c>
      <c r="AK259" s="116">
        <v>0</v>
      </c>
      <c r="AL259" s="126">
        <v>0</v>
      </c>
      <c r="AM259" s="127">
        <v>320026.63755581318</v>
      </c>
      <c r="AN259" s="128"/>
      <c r="AO259" s="129">
        <v>5084.9884783288408</v>
      </c>
      <c r="AP259" s="128"/>
      <c r="AQ259" s="129">
        <v>62759.262981574539</v>
      </c>
      <c r="AR259" s="128"/>
      <c r="AS259" s="230"/>
      <c r="AT259" s="194">
        <v>-297710.45550395799</v>
      </c>
      <c r="AU259" s="194">
        <v>-130303.25436355156</v>
      </c>
      <c r="AV259" s="194">
        <v>-2550.6191822213555</v>
      </c>
      <c r="AW259" s="194">
        <v>-46974.79</v>
      </c>
      <c r="AX259" s="195">
        <v>-114185.493584</v>
      </c>
    </row>
    <row r="260" spans="1:50">
      <c r="A260" s="57">
        <v>791</v>
      </c>
      <c r="B260" s="58">
        <v>1601</v>
      </c>
      <c r="C260" s="60"/>
      <c r="D260" s="105" t="s">
        <v>45</v>
      </c>
      <c r="E260" s="111">
        <v>1334</v>
      </c>
      <c r="F260" s="111">
        <v>1546026.3333333333</v>
      </c>
      <c r="G260" s="112">
        <v>1.7</v>
      </c>
      <c r="H260" s="111">
        <v>909427.25490196084</v>
      </c>
      <c r="I260" s="111">
        <v>223011.33333333334</v>
      </c>
      <c r="J260" s="63">
        <v>0</v>
      </c>
      <c r="K260" s="113">
        <v>1.65</v>
      </c>
      <c r="L260" s="111">
        <v>1500554.9705882352</v>
      </c>
      <c r="M260" s="111">
        <v>186867.95833333334</v>
      </c>
      <c r="N260" s="111">
        <v>1687422.9289215684</v>
      </c>
      <c r="O260" s="114">
        <f t="shared" si="12"/>
        <v>1264.934729326513</v>
      </c>
      <c r="P260" s="114">
        <f t="shared" si="13"/>
        <v>2429.6520503245629</v>
      </c>
      <c r="Q260" s="114">
        <f t="shared" si="14"/>
        <v>52.062381901866893</v>
      </c>
      <c r="R260" s="115">
        <v>574881.17529821827</v>
      </c>
      <c r="S260" s="116">
        <v>430.94540876927908</v>
      </c>
      <c r="T260" s="117">
        <v>69.799300598176117</v>
      </c>
      <c r="U260" s="115">
        <v>525090</v>
      </c>
      <c r="V260" s="116">
        <v>393.62068965517244</v>
      </c>
      <c r="W260" s="118">
        <v>86.000002653542055</v>
      </c>
      <c r="X260" s="119">
        <v>0</v>
      </c>
      <c r="Y260" s="120">
        <v>0</v>
      </c>
      <c r="Z260" s="121">
        <v>525090</v>
      </c>
      <c r="AA260" s="122">
        <v>393.62068965517244</v>
      </c>
      <c r="AB260" s="123">
        <v>86.000002653542055</v>
      </c>
      <c r="AC260" s="115">
        <v>1099971.1752982181</v>
      </c>
      <c r="AD260" s="116">
        <v>824.56609842445152</v>
      </c>
      <c r="AE260" s="118">
        <v>86.000002653542055</v>
      </c>
      <c r="AF260" s="124"/>
      <c r="AG260" s="125">
        <v>0</v>
      </c>
      <c r="AH260" s="124"/>
      <c r="AI260" s="115">
        <v>903851.41213556915</v>
      </c>
      <c r="AJ260" s="116">
        <v>52.06238190186685</v>
      </c>
      <c r="AK260" s="116">
        <v>0</v>
      </c>
      <c r="AL260" s="126">
        <v>0</v>
      </c>
      <c r="AM260" s="127">
        <v>903851.41213556915</v>
      </c>
      <c r="AN260" s="128"/>
      <c r="AO260" s="129">
        <v>9904.7468685533659</v>
      </c>
      <c r="AP260" s="128"/>
      <c r="AQ260" s="129">
        <v>90942.725490196084</v>
      </c>
      <c r="AR260" s="132"/>
      <c r="AS260" s="230"/>
      <c r="AT260" s="194">
        <v>-645772.59724257549</v>
      </c>
      <c r="AU260" s="194">
        <v>-282644.66176395997</v>
      </c>
      <c r="AV260" s="194">
        <v>-5532.6238747363068</v>
      </c>
      <c r="AW260" s="194">
        <v>-127117.37</v>
      </c>
      <c r="AX260" s="195">
        <v>-247683.14782400001</v>
      </c>
    </row>
    <row r="261" spans="1:50">
      <c r="A261" s="57">
        <v>792</v>
      </c>
      <c r="B261" s="58">
        <v>1602</v>
      </c>
      <c r="C261" s="60"/>
      <c r="D261" s="59" t="s">
        <v>46</v>
      </c>
      <c r="E261" s="111">
        <v>2424</v>
      </c>
      <c r="F261" s="111">
        <v>5327531.666666667</v>
      </c>
      <c r="G261" s="112">
        <v>1.9400000000000002</v>
      </c>
      <c r="H261" s="111">
        <v>2746150.3436426115</v>
      </c>
      <c r="I261" s="111">
        <v>1359972.6666666667</v>
      </c>
      <c r="J261" s="63">
        <v>0</v>
      </c>
      <c r="K261" s="113">
        <v>1.65</v>
      </c>
      <c r="L261" s="111">
        <v>4531148.0670103086</v>
      </c>
      <c r="M261" s="111">
        <v>1133310.5133333334</v>
      </c>
      <c r="N261" s="111">
        <v>5664458.5803436423</v>
      </c>
      <c r="O261" s="114">
        <f t="shared" si="12"/>
        <v>2336.8228466764199</v>
      </c>
      <c r="P261" s="114">
        <f t="shared" si="13"/>
        <v>2429.6520503245629</v>
      </c>
      <c r="Q261" s="114">
        <f t="shared" si="14"/>
        <v>96.179321082796918</v>
      </c>
      <c r="R261" s="115">
        <v>83256.656167948109</v>
      </c>
      <c r="S261" s="116">
        <v>34.346805349813579</v>
      </c>
      <c r="T261" s="117">
        <v>97.592972282162009</v>
      </c>
      <c r="U261" s="115">
        <v>0</v>
      </c>
      <c r="V261" s="116">
        <v>0</v>
      </c>
      <c r="W261" s="118">
        <v>97.592972282162009</v>
      </c>
      <c r="X261" s="119">
        <v>0</v>
      </c>
      <c r="Y261" s="120">
        <v>0</v>
      </c>
      <c r="Z261" s="121">
        <v>0</v>
      </c>
      <c r="AA261" s="122">
        <v>0</v>
      </c>
      <c r="AB261" s="123">
        <v>97.592972282162009</v>
      </c>
      <c r="AC261" s="115">
        <v>83256.656167948109</v>
      </c>
      <c r="AD261" s="116">
        <v>34.346805349813579</v>
      </c>
      <c r="AE261" s="118">
        <v>97.592972282162009</v>
      </c>
      <c r="AF261" s="124"/>
      <c r="AG261" s="125">
        <v>0</v>
      </c>
      <c r="AH261" s="124"/>
      <c r="AI261" s="115">
        <v>1137216.8413483752</v>
      </c>
      <c r="AJ261" s="116">
        <v>96.179321082796847</v>
      </c>
      <c r="AK261" s="116">
        <v>0</v>
      </c>
      <c r="AL261" s="126">
        <v>0</v>
      </c>
      <c r="AM261" s="127">
        <v>1137216.8413483752</v>
      </c>
      <c r="AN261" s="128"/>
      <c r="AO261" s="129">
        <v>23673.908044513988</v>
      </c>
      <c r="AP261" s="128"/>
      <c r="AQ261" s="129">
        <v>274615.03436426114</v>
      </c>
      <c r="AR261" s="128"/>
      <c r="AS261" s="230"/>
      <c r="AT261" s="194">
        <v>-1182042.4982078332</v>
      </c>
      <c r="AU261" s="194">
        <v>-517361.68973902735</v>
      </c>
      <c r="AV261" s="194">
        <v>-10127.088969804989</v>
      </c>
      <c r="AW261" s="194">
        <v>-186975.32</v>
      </c>
      <c r="AX261" s="195">
        <v>-453367.03363999998</v>
      </c>
    </row>
    <row r="262" spans="1:50">
      <c r="A262" s="57">
        <v>793</v>
      </c>
      <c r="B262" s="58">
        <v>1603</v>
      </c>
      <c r="C262" s="60"/>
      <c r="D262" s="59" t="s">
        <v>47</v>
      </c>
      <c r="E262" s="111">
        <v>1361.3333333333333</v>
      </c>
      <c r="F262" s="111">
        <v>1975711.6666666667</v>
      </c>
      <c r="G262" s="112">
        <v>1.84</v>
      </c>
      <c r="H262" s="111">
        <v>1073756.3405797102</v>
      </c>
      <c r="I262" s="111">
        <v>298701.33333333331</v>
      </c>
      <c r="J262" s="63">
        <v>0</v>
      </c>
      <c r="K262" s="113">
        <v>1.65</v>
      </c>
      <c r="L262" s="111">
        <v>1771697.9619565215</v>
      </c>
      <c r="M262" s="111">
        <v>243699.34166666667</v>
      </c>
      <c r="N262" s="111">
        <v>2015397.3036231883</v>
      </c>
      <c r="O262" s="114">
        <f t="shared" si="12"/>
        <v>1480.4583523186986</v>
      </c>
      <c r="P262" s="114">
        <f t="shared" si="13"/>
        <v>2429.6520503245629</v>
      </c>
      <c r="Q262" s="114">
        <f t="shared" si="14"/>
        <v>60.932936966053759</v>
      </c>
      <c r="R262" s="115">
        <v>478102.53772756807</v>
      </c>
      <c r="S262" s="116">
        <v>351.20166826217047</v>
      </c>
      <c r="T262" s="117">
        <v>75.387750288613844</v>
      </c>
      <c r="U262" s="115">
        <v>351007</v>
      </c>
      <c r="V262" s="116">
        <v>257.84059745347702</v>
      </c>
      <c r="W262" s="118">
        <v>85.999994021992606</v>
      </c>
      <c r="X262" s="119">
        <v>0</v>
      </c>
      <c r="Y262" s="120">
        <v>0</v>
      </c>
      <c r="Z262" s="121">
        <v>351007</v>
      </c>
      <c r="AA262" s="122">
        <v>257.84059745347702</v>
      </c>
      <c r="AB262" s="123">
        <v>85.999994021992606</v>
      </c>
      <c r="AC262" s="115">
        <v>829109.53772756807</v>
      </c>
      <c r="AD262" s="116">
        <v>609.04226571564755</v>
      </c>
      <c r="AE262" s="118">
        <v>85.999994021992606</v>
      </c>
      <c r="AF262" s="124"/>
      <c r="AG262" s="125">
        <v>0</v>
      </c>
      <c r="AH262" s="124"/>
      <c r="AI262" s="115">
        <v>638402.98199107032</v>
      </c>
      <c r="AJ262" s="116">
        <v>60.93293696605371</v>
      </c>
      <c r="AK262" s="116">
        <v>0</v>
      </c>
      <c r="AL262" s="126">
        <v>0</v>
      </c>
      <c r="AM262" s="127">
        <v>638402.98199107032</v>
      </c>
      <c r="AN262" s="128"/>
      <c r="AO262" s="129">
        <v>10574.895588949732</v>
      </c>
      <c r="AP262" s="128"/>
      <c r="AQ262" s="129">
        <v>107375.63405797101</v>
      </c>
      <c r="AR262" s="128"/>
      <c r="AS262" s="230"/>
      <c r="AT262" s="194">
        <v>-661904.6908905732</v>
      </c>
      <c r="AU262" s="194">
        <v>-289705.42924178788</v>
      </c>
      <c r="AV262" s="194">
        <v>-5670.8347663837694</v>
      </c>
      <c r="AW262" s="194">
        <v>-133269.4</v>
      </c>
      <c r="AX262" s="195">
        <v>-253870.53910200001</v>
      </c>
    </row>
    <row r="263" spans="1:50">
      <c r="A263" s="57">
        <v>794</v>
      </c>
      <c r="B263" s="58">
        <v>1604</v>
      </c>
      <c r="C263" s="60"/>
      <c r="D263" s="59" t="s">
        <v>48</v>
      </c>
      <c r="E263" s="111">
        <v>3004</v>
      </c>
      <c r="F263" s="111">
        <v>6135411</v>
      </c>
      <c r="G263" s="112">
        <v>1.8333333333333333</v>
      </c>
      <c r="H263" s="111">
        <v>3350835.107212476</v>
      </c>
      <c r="I263" s="111">
        <v>947894.33333333337</v>
      </c>
      <c r="J263" s="63">
        <v>0</v>
      </c>
      <c r="K263" s="113">
        <v>1.65</v>
      </c>
      <c r="L263" s="111">
        <v>5528877.9269005843</v>
      </c>
      <c r="M263" s="111">
        <v>778528.5625</v>
      </c>
      <c r="N263" s="111">
        <v>6307406.4894005843</v>
      </c>
      <c r="O263" s="114">
        <f t="shared" si="12"/>
        <v>2099.6692707724983</v>
      </c>
      <c r="P263" s="114">
        <f t="shared" si="13"/>
        <v>2429.6520503245629</v>
      </c>
      <c r="Q263" s="114">
        <f t="shared" si="14"/>
        <v>86.418517025596969</v>
      </c>
      <c r="R263" s="115">
        <v>366769.25981653063</v>
      </c>
      <c r="S263" s="116">
        <v>122.09362843426452</v>
      </c>
      <c r="T263" s="117">
        <v>91.443665726126042</v>
      </c>
      <c r="U263" s="115">
        <v>0</v>
      </c>
      <c r="V263" s="116">
        <v>0</v>
      </c>
      <c r="W263" s="118">
        <v>91.443665726126042</v>
      </c>
      <c r="X263" s="119">
        <v>0</v>
      </c>
      <c r="Y263" s="120">
        <v>0</v>
      </c>
      <c r="Z263" s="121">
        <v>0</v>
      </c>
      <c r="AA263" s="122">
        <v>0</v>
      </c>
      <c r="AB263" s="123">
        <v>91.443665726126042</v>
      </c>
      <c r="AC263" s="115">
        <v>366769.25981653063</v>
      </c>
      <c r="AD263" s="116">
        <v>122.09362843426452</v>
      </c>
      <c r="AE263" s="118">
        <v>91.443665726126042</v>
      </c>
      <c r="AF263" s="124"/>
      <c r="AG263" s="125">
        <v>0</v>
      </c>
      <c r="AH263" s="124"/>
      <c r="AI263" s="115">
        <v>732530.89761712216</v>
      </c>
      <c r="AJ263" s="116">
        <v>86.418517025596913</v>
      </c>
      <c r="AK263" s="116">
        <v>0</v>
      </c>
      <c r="AL263" s="126">
        <v>0</v>
      </c>
      <c r="AM263" s="127">
        <v>732530.89761712216</v>
      </c>
      <c r="AN263" s="128"/>
      <c r="AO263" s="129">
        <v>26797.797341333287</v>
      </c>
      <c r="AP263" s="128"/>
      <c r="AQ263" s="129">
        <v>335083.51072124753</v>
      </c>
      <c r="AR263" s="132"/>
      <c r="AS263" s="230"/>
      <c r="AT263" s="194">
        <v>-1496373.8986824555</v>
      </c>
      <c r="AU263" s="194">
        <v>-654939.67423125007</v>
      </c>
      <c r="AV263" s="194">
        <v>-12820.107252511609</v>
      </c>
      <c r="AW263" s="194">
        <v>-223211.95</v>
      </c>
      <c r="AX263" s="195">
        <v>-573927.41520799999</v>
      </c>
    </row>
    <row r="264" spans="1:50">
      <c r="A264" s="57">
        <v>841</v>
      </c>
      <c r="B264" s="58">
        <v>1401</v>
      </c>
      <c r="C264" s="60"/>
      <c r="D264" s="59" t="s">
        <v>35</v>
      </c>
      <c r="E264" s="111">
        <v>988</v>
      </c>
      <c r="F264" s="111">
        <v>1860903.6666666667</v>
      </c>
      <c r="G264" s="112">
        <v>1.5</v>
      </c>
      <c r="H264" s="111">
        <v>1240602.4444444443</v>
      </c>
      <c r="I264" s="111">
        <v>324505</v>
      </c>
      <c r="J264" s="63">
        <v>0</v>
      </c>
      <c r="K264" s="113">
        <v>1.65</v>
      </c>
      <c r="L264" s="111">
        <v>2046994.0333333332</v>
      </c>
      <c r="M264" s="111">
        <v>262278.88750000001</v>
      </c>
      <c r="N264" s="111">
        <v>2309272.9208333329</v>
      </c>
      <c r="O264" s="114">
        <f t="shared" si="12"/>
        <v>2337.3207700742237</v>
      </c>
      <c r="P264" s="114">
        <f t="shared" si="13"/>
        <v>2429.6520503245629</v>
      </c>
      <c r="Q264" s="114">
        <f t="shared" si="14"/>
        <v>96.199814692066496</v>
      </c>
      <c r="R264" s="115">
        <v>33752.622808314649</v>
      </c>
      <c r="S264" s="116">
        <v>34.162573692626161</v>
      </c>
      <c r="T264" s="117">
        <v>97.60588325600186</v>
      </c>
      <c r="U264" s="115">
        <v>0</v>
      </c>
      <c r="V264" s="116">
        <v>0</v>
      </c>
      <c r="W264" s="118">
        <v>97.60588325600186</v>
      </c>
      <c r="X264" s="119">
        <v>0</v>
      </c>
      <c r="Y264" s="120">
        <v>0</v>
      </c>
      <c r="Z264" s="121">
        <v>0</v>
      </c>
      <c r="AA264" s="122">
        <v>0</v>
      </c>
      <c r="AB264" s="123">
        <v>97.60588325600186</v>
      </c>
      <c r="AC264" s="115">
        <v>33752.622808314649</v>
      </c>
      <c r="AD264" s="116">
        <v>34.162573692626161</v>
      </c>
      <c r="AE264" s="118">
        <v>97.60588325600186</v>
      </c>
      <c r="AF264" s="124"/>
      <c r="AG264" s="125">
        <v>0</v>
      </c>
      <c r="AH264" s="124"/>
      <c r="AI264" s="115">
        <v>545159.31490502274</v>
      </c>
      <c r="AJ264" s="116">
        <v>96.199814692066425</v>
      </c>
      <c r="AK264" s="116">
        <v>0</v>
      </c>
      <c r="AL264" s="126">
        <v>0</v>
      </c>
      <c r="AM264" s="127">
        <v>545159.31490502274</v>
      </c>
      <c r="AN264" s="128"/>
      <c r="AO264" s="129">
        <v>7801.8826154712278</v>
      </c>
      <c r="AP264" s="128"/>
      <c r="AQ264" s="129">
        <v>124060.24444444443</v>
      </c>
      <c r="AR264" s="128"/>
      <c r="AS264" s="230"/>
      <c r="AT264" s="194">
        <v>-479563.14753593237</v>
      </c>
      <c r="AU264" s="194">
        <v>-209897.36047724809</v>
      </c>
      <c r="AV264" s="194">
        <v>-4108.6328698836614</v>
      </c>
      <c r="AW264" s="194">
        <v>-56134.84</v>
      </c>
      <c r="AX264" s="195">
        <v>-183934.267991</v>
      </c>
    </row>
    <row r="265" spans="1:50">
      <c r="A265" s="57">
        <v>842</v>
      </c>
      <c r="B265" s="58">
        <v>1402</v>
      </c>
      <c r="C265" s="60"/>
      <c r="D265" s="105" t="s">
        <v>36</v>
      </c>
      <c r="E265" s="111">
        <v>818</v>
      </c>
      <c r="F265" s="111">
        <v>1935484</v>
      </c>
      <c r="G265" s="112">
        <v>1.7</v>
      </c>
      <c r="H265" s="111">
        <v>1138520</v>
      </c>
      <c r="I265" s="111">
        <v>292707.33333333331</v>
      </c>
      <c r="J265" s="63">
        <v>0</v>
      </c>
      <c r="K265" s="113">
        <v>1.65</v>
      </c>
      <c r="L265" s="111">
        <v>1878558</v>
      </c>
      <c r="M265" s="111">
        <v>239367.82000000004</v>
      </c>
      <c r="N265" s="111">
        <v>2117925.8199999998</v>
      </c>
      <c r="O265" s="114">
        <f t="shared" si="12"/>
        <v>2589.1513691931536</v>
      </c>
      <c r="P265" s="114">
        <f t="shared" si="13"/>
        <v>2429.6520503245629</v>
      </c>
      <c r="Q265" s="114">
        <f t="shared" si="14"/>
        <v>106.56469797176447</v>
      </c>
      <c r="R265" s="115">
        <v>-48274.063848767124</v>
      </c>
      <c r="S265" s="116">
        <v>-59.014747981377901</v>
      </c>
      <c r="T265" s="117">
        <v>104.13575972221159</v>
      </c>
      <c r="U265" s="115">
        <v>0</v>
      </c>
      <c r="V265" s="116">
        <v>0</v>
      </c>
      <c r="W265" s="118">
        <v>104.13575972221159</v>
      </c>
      <c r="X265" s="119">
        <v>0</v>
      </c>
      <c r="Y265" s="120">
        <v>0</v>
      </c>
      <c r="Z265" s="121">
        <v>0</v>
      </c>
      <c r="AA265" s="122">
        <v>0</v>
      </c>
      <c r="AB265" s="123">
        <v>104.13575972221159</v>
      </c>
      <c r="AC265" s="115">
        <v>-48274.063848767124</v>
      </c>
      <c r="AD265" s="116">
        <v>-59.014747981377901</v>
      </c>
      <c r="AE265" s="118">
        <v>104.13575972221159</v>
      </c>
      <c r="AF265" s="124"/>
      <c r="AG265" s="125">
        <v>0</v>
      </c>
      <c r="AH265" s="124"/>
      <c r="AI265" s="115">
        <v>507847.17524727178</v>
      </c>
      <c r="AJ265" s="116">
        <v>106.5646979717644</v>
      </c>
      <c r="AK265" s="116">
        <v>0</v>
      </c>
      <c r="AL265" s="126">
        <v>0</v>
      </c>
      <c r="AM265" s="127">
        <v>507847.17524727178</v>
      </c>
      <c r="AN265" s="128"/>
      <c r="AO265" s="129">
        <v>5663.9340962594842</v>
      </c>
      <c r="AP265" s="128"/>
      <c r="AQ265" s="129">
        <v>113852</v>
      </c>
      <c r="AR265" s="128"/>
      <c r="AS265" s="230"/>
      <c r="AT265" s="194">
        <v>-399880.38194127689</v>
      </c>
      <c r="AU265" s="194">
        <v>-175021.44838979503</v>
      </c>
      <c r="AV265" s="194">
        <v>-3425.9548293219523</v>
      </c>
      <c r="AW265" s="194">
        <v>-41365.29</v>
      </c>
      <c r="AX265" s="195">
        <v>-153372.30501099999</v>
      </c>
    </row>
    <row r="266" spans="1:50">
      <c r="A266" s="57">
        <v>843</v>
      </c>
      <c r="B266" s="58">
        <v>1403</v>
      </c>
      <c r="C266" s="60"/>
      <c r="D266" s="59" t="s">
        <v>37</v>
      </c>
      <c r="E266" s="111">
        <v>7176.333333333333</v>
      </c>
      <c r="F266" s="111">
        <v>34243468.666666664</v>
      </c>
      <c r="G266" s="112">
        <v>1.3</v>
      </c>
      <c r="H266" s="111">
        <v>26341129.743589744</v>
      </c>
      <c r="I266" s="111">
        <v>5161895.666666667</v>
      </c>
      <c r="J266" s="63">
        <v>0</v>
      </c>
      <c r="K266" s="113">
        <v>1.65</v>
      </c>
      <c r="L266" s="111">
        <v>43462864.076923072</v>
      </c>
      <c r="M266" s="111">
        <v>4250489.1700000009</v>
      </c>
      <c r="N266" s="111">
        <v>47713353.246923067</v>
      </c>
      <c r="O266" s="114">
        <f t="shared" si="12"/>
        <v>6648.709170921511</v>
      </c>
      <c r="P266" s="114">
        <f t="shared" si="13"/>
        <v>2429.6520503245629</v>
      </c>
      <c r="Q266" s="114">
        <f t="shared" si="14"/>
        <v>273.64861441922721</v>
      </c>
      <c r="R266" s="115">
        <v>-11202623.292417569</v>
      </c>
      <c r="S266" s="116">
        <v>-1561.05113462087</v>
      </c>
      <c r="T266" s="117">
        <v>209.398627084113</v>
      </c>
      <c r="U266" s="115">
        <v>0</v>
      </c>
      <c r="V266" s="116">
        <v>0</v>
      </c>
      <c r="W266" s="118">
        <v>209.398627084113</v>
      </c>
      <c r="X266" s="119">
        <v>0</v>
      </c>
      <c r="Y266" s="120">
        <v>0</v>
      </c>
      <c r="Z266" s="121">
        <v>0</v>
      </c>
      <c r="AA266" s="122">
        <v>0</v>
      </c>
      <c r="AB266" s="123">
        <v>209.398627084113</v>
      </c>
      <c r="AC266" s="115">
        <v>-11202623.292417569</v>
      </c>
      <c r="AD266" s="116">
        <v>-1561.05113462087</v>
      </c>
      <c r="AE266" s="118">
        <v>209.398627084113</v>
      </c>
      <c r="AF266" s="124"/>
      <c r="AG266" s="125">
        <v>0</v>
      </c>
      <c r="AH266" s="124"/>
      <c r="AI266" s="115">
        <v>909974.11253340589</v>
      </c>
      <c r="AJ266" s="116">
        <v>273.64861441922699</v>
      </c>
      <c r="AK266" s="116">
        <v>100</v>
      </c>
      <c r="AL266" s="126">
        <v>-909974.11253340589</v>
      </c>
      <c r="AM266" s="127">
        <v>0</v>
      </c>
      <c r="AN266" s="128"/>
      <c r="AO266" s="129">
        <v>90350.974627588366</v>
      </c>
      <c r="AP266" s="128"/>
      <c r="AQ266" s="129">
        <v>2634112.9743589745</v>
      </c>
      <c r="AR266" s="128"/>
      <c r="AS266" s="230"/>
      <c r="AT266" s="194">
        <v>-3552971.4131408324</v>
      </c>
      <c r="AU266" s="194">
        <v>-1555080.5463288878</v>
      </c>
      <c r="AV266" s="194">
        <v>-30439.901833144191</v>
      </c>
      <c r="AW266" s="194">
        <v>-579706.26</v>
      </c>
      <c r="AX266" s="195">
        <v>-1362726.054796</v>
      </c>
    </row>
    <row r="267" spans="1:50">
      <c r="A267" s="57">
        <v>852</v>
      </c>
      <c r="B267" s="58">
        <v>2502</v>
      </c>
      <c r="C267" s="60"/>
      <c r="D267" s="105" t="s">
        <v>140</v>
      </c>
      <c r="E267" s="111">
        <v>1581.6666666666667</v>
      </c>
      <c r="F267" s="111">
        <v>1845142.6666666667</v>
      </c>
      <c r="G267" s="112">
        <v>1.99</v>
      </c>
      <c r="H267" s="111">
        <v>927207.37018425448</v>
      </c>
      <c r="I267" s="111">
        <v>261531.66666666666</v>
      </c>
      <c r="J267" s="63">
        <v>0</v>
      </c>
      <c r="K267" s="113">
        <v>1.65</v>
      </c>
      <c r="L267" s="111">
        <v>1529892.16080402</v>
      </c>
      <c r="M267" s="111">
        <v>213739.44166666665</v>
      </c>
      <c r="N267" s="111">
        <v>1743631.6024706867</v>
      </c>
      <c r="O267" s="114">
        <f t="shared" si="12"/>
        <v>1102.4014346495385</v>
      </c>
      <c r="P267" s="114">
        <f t="shared" si="13"/>
        <v>2429.6520503245629</v>
      </c>
      <c r="Q267" s="114">
        <f t="shared" si="14"/>
        <v>45.372811078124343</v>
      </c>
      <c r="R267" s="115">
        <v>776729.18113661988</v>
      </c>
      <c r="S267" s="116">
        <v>491.08272779975965</v>
      </c>
      <c r="T267" s="117">
        <v>65.584870979218309</v>
      </c>
      <c r="U267" s="115">
        <v>784533</v>
      </c>
      <c r="V267" s="116">
        <v>496.01664910432032</v>
      </c>
      <c r="W267" s="118">
        <v>86.000001986889146</v>
      </c>
      <c r="X267" s="119">
        <v>0</v>
      </c>
      <c r="Y267" s="120">
        <v>0</v>
      </c>
      <c r="Z267" s="121">
        <v>784533</v>
      </c>
      <c r="AA267" s="122">
        <v>496.01664910432032</v>
      </c>
      <c r="AB267" s="123">
        <v>86.000001986889146</v>
      </c>
      <c r="AC267" s="115">
        <v>1561262.1811366198</v>
      </c>
      <c r="AD267" s="116">
        <v>987.09937690407992</v>
      </c>
      <c r="AE267" s="118">
        <v>86.000001986889146</v>
      </c>
      <c r="AF267" s="124"/>
      <c r="AG267" s="125">
        <v>0</v>
      </c>
      <c r="AH267" s="124"/>
      <c r="AI267" s="115">
        <v>687824.66339141387</v>
      </c>
      <c r="AJ267" s="116">
        <v>45.372811078124307</v>
      </c>
      <c r="AK267" s="116">
        <v>0</v>
      </c>
      <c r="AL267" s="126">
        <v>0</v>
      </c>
      <c r="AM267" s="127">
        <v>687824.66339141387</v>
      </c>
      <c r="AN267" s="128"/>
      <c r="AO267" s="129">
        <v>11341.406470814434</v>
      </c>
      <c r="AP267" s="128"/>
      <c r="AQ267" s="129">
        <v>92720.737018425469</v>
      </c>
      <c r="AR267" s="128"/>
      <c r="AS267" s="230"/>
      <c r="AT267" s="194">
        <v>-771407.38716789114</v>
      </c>
      <c r="AU267" s="194">
        <v>-337633.06303068041</v>
      </c>
      <c r="AV267" s="194">
        <v>-6608.9935460513943</v>
      </c>
      <c r="AW267" s="194">
        <v>-91973.2</v>
      </c>
      <c r="AX267" s="195">
        <v>-295869.80111</v>
      </c>
    </row>
    <row r="268" spans="1:50">
      <c r="A268" s="57">
        <v>853</v>
      </c>
      <c r="B268" s="58">
        <v>2503</v>
      </c>
      <c r="C268" s="60"/>
      <c r="D268" s="59" t="s">
        <v>141</v>
      </c>
      <c r="E268" s="111">
        <v>1642.3333333333333</v>
      </c>
      <c r="F268" s="111">
        <v>2046039.3333333333</v>
      </c>
      <c r="G268" s="112">
        <v>1.64</v>
      </c>
      <c r="H268" s="111">
        <v>1247584.9593495936</v>
      </c>
      <c r="I268" s="111">
        <v>377304.66666666669</v>
      </c>
      <c r="J268" s="63">
        <v>0</v>
      </c>
      <c r="K268" s="113">
        <v>1.65</v>
      </c>
      <c r="L268" s="111">
        <v>2058515.1829268292</v>
      </c>
      <c r="M268" s="111">
        <v>310853.94541666663</v>
      </c>
      <c r="N268" s="111">
        <v>2369369.128343496</v>
      </c>
      <c r="O268" s="114">
        <f t="shared" si="12"/>
        <v>1442.6846732353335</v>
      </c>
      <c r="P268" s="114">
        <f t="shared" si="13"/>
        <v>2429.6520503245629</v>
      </c>
      <c r="Q268" s="114">
        <f t="shared" si="14"/>
        <v>59.378241960309246</v>
      </c>
      <c r="R268" s="115">
        <v>599743.88625329919</v>
      </c>
      <c r="S268" s="116">
        <v>365.17792952301556</v>
      </c>
      <c r="T268" s="117">
        <v>74.408292434994792</v>
      </c>
      <c r="U268" s="115">
        <v>462544</v>
      </c>
      <c r="V268" s="116">
        <v>281.63831946417702</v>
      </c>
      <c r="W268" s="118">
        <v>86.000006541817399</v>
      </c>
      <c r="X268" s="119">
        <v>0</v>
      </c>
      <c r="Y268" s="120">
        <v>0</v>
      </c>
      <c r="Z268" s="121">
        <v>462544</v>
      </c>
      <c r="AA268" s="122">
        <v>281.63831946417702</v>
      </c>
      <c r="AB268" s="123">
        <v>86.000006541817399</v>
      </c>
      <c r="AC268" s="115">
        <v>1062287.8862532992</v>
      </c>
      <c r="AD268" s="116">
        <v>646.81624898719258</v>
      </c>
      <c r="AE268" s="118">
        <v>86.000006541817399</v>
      </c>
      <c r="AF268" s="124"/>
      <c r="AG268" s="125">
        <v>0</v>
      </c>
      <c r="AH268" s="124"/>
      <c r="AI268" s="115">
        <v>551969.39302409557</v>
      </c>
      <c r="AJ268" s="116">
        <v>59.378241960309197</v>
      </c>
      <c r="AK268" s="116">
        <v>0</v>
      </c>
      <c r="AL268" s="126">
        <v>0</v>
      </c>
      <c r="AM268" s="127">
        <v>551969.39302409557</v>
      </c>
      <c r="AN268" s="128"/>
      <c r="AO268" s="129">
        <v>14797.619833582821</v>
      </c>
      <c r="AP268" s="128"/>
      <c r="AQ268" s="129">
        <v>124758.49593495934</v>
      </c>
      <c r="AR268" s="128"/>
      <c r="AS268" s="230"/>
      <c r="AT268" s="194">
        <v>-800738.46652788704</v>
      </c>
      <c r="AU268" s="194">
        <v>-350470.82208127662</v>
      </c>
      <c r="AV268" s="194">
        <v>-6860.2860763195085</v>
      </c>
      <c r="AW268" s="194">
        <v>-107968.33</v>
      </c>
      <c r="AX268" s="195">
        <v>-307119.60343399999</v>
      </c>
    </row>
    <row r="269" spans="1:50">
      <c r="A269" s="57">
        <v>855</v>
      </c>
      <c r="B269" s="58">
        <v>2505</v>
      </c>
      <c r="C269" s="60"/>
      <c r="D269" s="59" t="s">
        <v>142</v>
      </c>
      <c r="E269" s="111">
        <v>6821.333333333333</v>
      </c>
      <c r="F269" s="111">
        <v>12712541.666666666</v>
      </c>
      <c r="G269" s="112">
        <v>1.86</v>
      </c>
      <c r="H269" s="111">
        <v>6834699.8207885297</v>
      </c>
      <c r="I269" s="111">
        <v>1521513</v>
      </c>
      <c r="J269" s="63">
        <v>0</v>
      </c>
      <c r="K269" s="113">
        <v>1.65</v>
      </c>
      <c r="L269" s="111">
        <v>11277254.704301074</v>
      </c>
      <c r="M269" s="111">
        <v>1331428.9537500001</v>
      </c>
      <c r="N269" s="111">
        <v>12608683.658051074</v>
      </c>
      <c r="O269" s="114">
        <f t="shared" si="12"/>
        <v>1848.4192227400911</v>
      </c>
      <c r="P269" s="114">
        <f t="shared" si="13"/>
        <v>2429.6520503245629</v>
      </c>
      <c r="Q269" s="114">
        <f t="shared" si="14"/>
        <v>76.07752815853496</v>
      </c>
      <c r="R269" s="115">
        <v>1466969.658654935</v>
      </c>
      <c r="S269" s="116">
        <v>215.05614620625514</v>
      </c>
      <c r="T269" s="117">
        <v>84.928842739876984</v>
      </c>
      <c r="U269" s="115">
        <v>177528</v>
      </c>
      <c r="V269" s="116">
        <v>26.025410476935107</v>
      </c>
      <c r="W269" s="118">
        <v>86.000000664463698</v>
      </c>
      <c r="X269" s="119">
        <v>0</v>
      </c>
      <c r="Y269" s="120">
        <v>0</v>
      </c>
      <c r="Z269" s="121">
        <v>177528</v>
      </c>
      <c r="AA269" s="122">
        <v>26.025410476935107</v>
      </c>
      <c r="AB269" s="123">
        <v>86.000000664463698</v>
      </c>
      <c r="AC269" s="115">
        <v>1644497.658654935</v>
      </c>
      <c r="AD269" s="116">
        <v>241.08155668319023</v>
      </c>
      <c r="AE269" s="118">
        <v>86.000000664463698</v>
      </c>
      <c r="AF269" s="124"/>
      <c r="AG269" s="125">
        <v>0</v>
      </c>
      <c r="AH269" s="124"/>
      <c r="AI269" s="115">
        <v>11597.788032672717</v>
      </c>
      <c r="AJ269" s="116">
        <v>76.077528158534903</v>
      </c>
      <c r="AK269" s="116">
        <v>0</v>
      </c>
      <c r="AL269" s="126">
        <v>0</v>
      </c>
      <c r="AM269" s="127">
        <v>11597.788032672717</v>
      </c>
      <c r="AN269" s="128"/>
      <c r="AO269" s="129">
        <v>50484.115810320829</v>
      </c>
      <c r="AP269" s="128"/>
      <c r="AQ269" s="129">
        <v>683469.98207885306</v>
      </c>
      <c r="AR269" s="128"/>
      <c r="AS269" s="230"/>
      <c r="AT269" s="194">
        <v>-3395561.2872421872</v>
      </c>
      <c r="AU269" s="194">
        <v>-1486184.5727573549</v>
      </c>
      <c r="AV269" s="194">
        <v>-29091.298587371981</v>
      </c>
      <c r="AW269" s="194">
        <v>-462844.79</v>
      </c>
      <c r="AX269" s="195">
        <v>-1302352.1156599999</v>
      </c>
    </row>
    <row r="270" spans="1:50">
      <c r="A270" s="57">
        <v>861</v>
      </c>
      <c r="B270" s="58">
        <v>2601</v>
      </c>
      <c r="C270" s="60">
        <v>351</v>
      </c>
      <c r="D270" s="59" t="s">
        <v>143</v>
      </c>
      <c r="E270" s="111">
        <v>11171.333333333334</v>
      </c>
      <c r="F270" s="111">
        <v>21192024.333333332</v>
      </c>
      <c r="G270" s="112">
        <v>1.34</v>
      </c>
      <c r="H270" s="111">
        <v>15814943.532338308</v>
      </c>
      <c r="I270" s="111">
        <v>1986758.3333333333</v>
      </c>
      <c r="J270" s="63">
        <v>0</v>
      </c>
      <c r="K270" s="113">
        <v>1.65</v>
      </c>
      <c r="L270" s="111">
        <v>26094656.828358207</v>
      </c>
      <c r="M270" s="111">
        <v>2387010.2166666668</v>
      </c>
      <c r="N270" s="111">
        <v>28481667.045024872</v>
      </c>
      <c r="O270" s="114">
        <f t="shared" si="12"/>
        <v>2549.5315729269741</v>
      </c>
      <c r="P270" s="114">
        <f t="shared" si="13"/>
        <v>2429.6520503245629</v>
      </c>
      <c r="Q270" s="114">
        <f t="shared" si="14"/>
        <v>104.9340201855816</v>
      </c>
      <c r="R270" s="115">
        <v>-495509.21952798089</v>
      </c>
      <c r="S270" s="116">
        <v>-44.355423362891408</v>
      </c>
      <c r="T270" s="117">
        <v>103.10843271691637</v>
      </c>
      <c r="U270" s="115">
        <v>0</v>
      </c>
      <c r="V270" s="116">
        <v>0</v>
      </c>
      <c r="W270" s="118">
        <v>103.10843271691637</v>
      </c>
      <c r="X270" s="119">
        <v>0</v>
      </c>
      <c r="Y270" s="120">
        <v>0</v>
      </c>
      <c r="Z270" s="121">
        <v>0</v>
      </c>
      <c r="AA270" s="122">
        <v>0</v>
      </c>
      <c r="AB270" s="123">
        <v>103.10843271691637</v>
      </c>
      <c r="AC270" s="115">
        <v>-495509.21952798089</v>
      </c>
      <c r="AD270" s="116">
        <v>-44.355423362891408</v>
      </c>
      <c r="AE270" s="118">
        <v>103.10843271691637</v>
      </c>
      <c r="AF270" s="124"/>
      <c r="AG270" s="125">
        <v>0</v>
      </c>
      <c r="AH270" s="124"/>
      <c r="AI270" s="115">
        <v>0</v>
      </c>
      <c r="AJ270" s="116">
        <v>104.93402018558152</v>
      </c>
      <c r="AK270" s="116">
        <v>0</v>
      </c>
      <c r="AL270" s="126">
        <v>0</v>
      </c>
      <c r="AM270" s="127">
        <v>0</v>
      </c>
      <c r="AN270" s="128"/>
      <c r="AO270" s="129">
        <v>116346.32054266431</v>
      </c>
      <c r="AP270" s="128"/>
      <c r="AQ270" s="129">
        <v>1581494.3532338308</v>
      </c>
      <c r="AR270" s="128"/>
      <c r="AS270" s="230"/>
      <c r="AT270" s="194">
        <v>-5548951.3635885511</v>
      </c>
      <c r="AU270" s="194">
        <v>-2428690.04972196</v>
      </c>
      <c r="AV270" s="194">
        <v>-47540.358517889341</v>
      </c>
      <c r="AW270" s="194">
        <v>-921193.63</v>
      </c>
      <c r="AX270" s="195">
        <v>-2128275.1029159999</v>
      </c>
    </row>
    <row r="271" spans="1:50">
      <c r="A271" s="57">
        <v>863</v>
      </c>
      <c r="B271" s="58">
        <v>1729</v>
      </c>
      <c r="C271" s="60"/>
      <c r="D271" s="59" t="s">
        <v>144</v>
      </c>
      <c r="E271" s="111">
        <v>1030</v>
      </c>
      <c r="F271" s="111">
        <v>1743956.3333333333</v>
      </c>
      <c r="G271" s="112">
        <v>1.9066666666666665</v>
      </c>
      <c r="H271" s="111">
        <v>914769.29459064326</v>
      </c>
      <c r="I271" s="111">
        <v>164226.66666666666</v>
      </c>
      <c r="J271" s="63">
        <v>0</v>
      </c>
      <c r="K271" s="113">
        <v>1.65</v>
      </c>
      <c r="L271" s="111">
        <v>1509369.3360745616</v>
      </c>
      <c r="M271" s="111">
        <v>168660.70833333334</v>
      </c>
      <c r="N271" s="111">
        <v>1678030.0444078948</v>
      </c>
      <c r="O271" s="114">
        <f t="shared" si="12"/>
        <v>1629.1553829202862</v>
      </c>
      <c r="P271" s="114">
        <f t="shared" si="13"/>
        <v>2429.6520503245629</v>
      </c>
      <c r="Q271" s="114">
        <f t="shared" si="14"/>
        <v>67.053032663778211</v>
      </c>
      <c r="R271" s="115">
        <v>305069.27994777047</v>
      </c>
      <c r="S271" s="116">
        <v>296.18376693958299</v>
      </c>
      <c r="T271" s="117">
        <v>79.243410578180246</v>
      </c>
      <c r="U271" s="115">
        <v>169086</v>
      </c>
      <c r="V271" s="116">
        <v>164.16116504854369</v>
      </c>
      <c r="W271" s="118">
        <v>85.99998154588792</v>
      </c>
      <c r="X271" s="119">
        <v>0</v>
      </c>
      <c r="Y271" s="120">
        <v>0</v>
      </c>
      <c r="Z271" s="121">
        <v>169086</v>
      </c>
      <c r="AA271" s="122">
        <v>164.16116504854369</v>
      </c>
      <c r="AB271" s="123">
        <v>85.99998154588792</v>
      </c>
      <c r="AC271" s="115">
        <v>474155.27994777047</v>
      </c>
      <c r="AD271" s="116">
        <v>460.34493198812669</v>
      </c>
      <c r="AE271" s="118">
        <v>85.999981545887906</v>
      </c>
      <c r="AF271" s="124"/>
      <c r="AG271" s="125">
        <v>0</v>
      </c>
      <c r="AH271" s="124"/>
      <c r="AI271" s="115">
        <v>33833.766387929427</v>
      </c>
      <c r="AJ271" s="116">
        <v>67.053032663778168</v>
      </c>
      <c r="AK271" s="116">
        <v>0</v>
      </c>
      <c r="AL271" s="126">
        <v>0</v>
      </c>
      <c r="AM271" s="127">
        <v>33833.766387929427</v>
      </c>
      <c r="AN271" s="128"/>
      <c r="AO271" s="129">
        <v>7654.094141768077</v>
      </c>
      <c r="AP271" s="128"/>
      <c r="AQ271" s="129">
        <v>91476.929459064326</v>
      </c>
      <c r="AR271" s="128"/>
      <c r="AS271" s="230"/>
      <c r="AT271" s="194">
        <v>-507916.52425059502</v>
      </c>
      <c r="AU271" s="194">
        <v>-222307.19422615774</v>
      </c>
      <c r="AV271" s="194">
        <v>-4351.5489824761717</v>
      </c>
      <c r="AW271" s="194">
        <v>-71489.67</v>
      </c>
      <c r="AX271" s="195">
        <v>-194809.07690300001</v>
      </c>
    </row>
    <row r="272" spans="1:50">
      <c r="A272" s="57">
        <v>865</v>
      </c>
      <c r="B272" s="58">
        <v>2605</v>
      </c>
      <c r="C272" s="60"/>
      <c r="D272" s="59" t="s">
        <v>145</v>
      </c>
      <c r="E272" s="111">
        <v>245</v>
      </c>
      <c r="F272" s="111">
        <v>377078.33333333331</v>
      </c>
      <c r="G272" s="112">
        <v>1.3999999999999997</v>
      </c>
      <c r="H272" s="111">
        <v>269341.66666666669</v>
      </c>
      <c r="I272" s="111">
        <v>35826.333333333336</v>
      </c>
      <c r="J272" s="63">
        <v>0</v>
      </c>
      <c r="K272" s="113">
        <v>1.65</v>
      </c>
      <c r="L272" s="111">
        <v>444413.75</v>
      </c>
      <c r="M272" s="111">
        <v>44045.487499999996</v>
      </c>
      <c r="N272" s="111">
        <v>488459.23749999999</v>
      </c>
      <c r="O272" s="114">
        <f t="shared" si="12"/>
        <v>1993.7111734693876</v>
      </c>
      <c r="P272" s="114">
        <f t="shared" si="13"/>
        <v>2429.6520503245629</v>
      </c>
      <c r="Q272" s="114">
        <f t="shared" si="14"/>
        <v>82.057477045038581</v>
      </c>
      <c r="R272" s="115">
        <v>39518.040486921811</v>
      </c>
      <c r="S272" s="116">
        <v>161.29812443641555</v>
      </c>
      <c r="T272" s="117">
        <v>88.696210538374288</v>
      </c>
      <c r="U272" s="115">
        <v>0</v>
      </c>
      <c r="V272" s="116">
        <v>0</v>
      </c>
      <c r="W272" s="118">
        <v>88.696210538374288</v>
      </c>
      <c r="X272" s="119">
        <v>0</v>
      </c>
      <c r="Y272" s="120">
        <v>0</v>
      </c>
      <c r="Z272" s="121">
        <v>0</v>
      </c>
      <c r="AA272" s="122">
        <v>0</v>
      </c>
      <c r="AB272" s="123">
        <v>88.696210538374288</v>
      </c>
      <c r="AC272" s="115">
        <v>39518.040486921811</v>
      </c>
      <c r="AD272" s="116">
        <v>161.29812443641555</v>
      </c>
      <c r="AE272" s="118">
        <v>88.696210538374288</v>
      </c>
      <c r="AF272" s="124"/>
      <c r="AG272" s="125">
        <v>0</v>
      </c>
      <c r="AH272" s="124"/>
      <c r="AI272" s="115">
        <v>13198.535483875414</v>
      </c>
      <c r="AJ272" s="116">
        <v>82.057477045038524</v>
      </c>
      <c r="AK272" s="116">
        <v>0</v>
      </c>
      <c r="AL272" s="126">
        <v>0</v>
      </c>
      <c r="AM272" s="127">
        <v>13198.535483875414</v>
      </c>
      <c r="AN272" s="128"/>
      <c r="AO272" s="129">
        <v>1731.8477705829439</v>
      </c>
      <c r="AP272" s="128"/>
      <c r="AQ272" s="129">
        <v>26934.166666666668</v>
      </c>
      <c r="AR272" s="128"/>
      <c r="AS272" s="230"/>
      <c r="AT272" s="194">
        <v>-121235.12802131622</v>
      </c>
      <c r="AU272" s="194">
        <v>-53062.737409131012</v>
      </c>
      <c r="AV272" s="194">
        <v>-1038.6757917748705</v>
      </c>
      <c r="AW272" s="194">
        <v>-13202.25</v>
      </c>
      <c r="AX272" s="195">
        <v>-46499.182936999998</v>
      </c>
    </row>
    <row r="273" spans="1:50">
      <c r="A273" s="57">
        <v>866</v>
      </c>
      <c r="B273" s="58">
        <v>2606</v>
      </c>
      <c r="C273" s="60"/>
      <c r="D273" s="59" t="s">
        <v>146</v>
      </c>
      <c r="E273" s="111">
        <v>1169</v>
      </c>
      <c r="F273" s="111">
        <v>2749113</v>
      </c>
      <c r="G273" s="112">
        <v>1.54</v>
      </c>
      <c r="H273" s="111">
        <v>1785138.3116883116</v>
      </c>
      <c r="I273" s="111">
        <v>244739</v>
      </c>
      <c r="J273" s="63">
        <v>0</v>
      </c>
      <c r="K273" s="113">
        <v>1.65</v>
      </c>
      <c r="L273" s="111">
        <v>2945478.2142857141</v>
      </c>
      <c r="M273" s="111">
        <v>299589.52499999997</v>
      </c>
      <c r="N273" s="111">
        <v>3245067.7392857145</v>
      </c>
      <c r="O273" s="114">
        <f t="shared" si="12"/>
        <v>2775.9347641451791</v>
      </c>
      <c r="P273" s="114">
        <f t="shared" si="13"/>
        <v>2429.6520503245629</v>
      </c>
      <c r="Q273" s="114">
        <f t="shared" si="14"/>
        <v>114.25235822447738</v>
      </c>
      <c r="R273" s="115">
        <v>-149777.66220883024</v>
      </c>
      <c r="S273" s="116">
        <v>-128.12460411362724</v>
      </c>
      <c r="T273" s="117">
        <v>108.97898568142068</v>
      </c>
      <c r="U273" s="115">
        <v>0</v>
      </c>
      <c r="V273" s="116">
        <v>0</v>
      </c>
      <c r="W273" s="118">
        <v>108.97898568142068</v>
      </c>
      <c r="X273" s="119">
        <v>0</v>
      </c>
      <c r="Y273" s="120">
        <v>0</v>
      </c>
      <c r="Z273" s="121">
        <v>0</v>
      </c>
      <c r="AA273" s="122">
        <v>0</v>
      </c>
      <c r="AB273" s="123">
        <v>108.97898568142068</v>
      </c>
      <c r="AC273" s="115">
        <v>-149777.66220883024</v>
      </c>
      <c r="AD273" s="116">
        <v>-128.12460411362724</v>
      </c>
      <c r="AE273" s="118">
        <v>108.97898568142068</v>
      </c>
      <c r="AF273" s="124"/>
      <c r="AG273" s="125">
        <v>0</v>
      </c>
      <c r="AH273" s="124"/>
      <c r="AI273" s="115">
        <v>8629.1296223159643</v>
      </c>
      <c r="AJ273" s="116">
        <v>114.25235822447729</v>
      </c>
      <c r="AK273" s="116">
        <v>0</v>
      </c>
      <c r="AL273" s="126">
        <v>0</v>
      </c>
      <c r="AM273" s="127">
        <v>8629.1296223159643</v>
      </c>
      <c r="AN273" s="128"/>
      <c r="AO273" s="129">
        <v>6360.7089680752433</v>
      </c>
      <c r="AP273" s="128"/>
      <c r="AQ273" s="129">
        <v>178513.83116883118</v>
      </c>
      <c r="AR273" s="128"/>
      <c r="AS273" s="230"/>
      <c r="AT273" s="194">
        <v>-572444.89884258586</v>
      </c>
      <c r="AU273" s="194">
        <v>-250550.26413746941</v>
      </c>
      <c r="AV273" s="194">
        <v>-4904.3925490660222</v>
      </c>
      <c r="AW273" s="194">
        <v>-90540.38</v>
      </c>
      <c r="AX273" s="195">
        <v>-219558.64201499999</v>
      </c>
    </row>
    <row r="274" spans="1:50">
      <c r="A274" s="57">
        <v>867</v>
      </c>
      <c r="B274" s="58">
        <v>1730</v>
      </c>
      <c r="C274" s="60"/>
      <c r="D274" s="59" t="s">
        <v>147</v>
      </c>
      <c r="E274" s="111">
        <v>795.33333333333337</v>
      </c>
      <c r="F274" s="111">
        <v>1122056.3333333333</v>
      </c>
      <c r="G274" s="112">
        <v>1.83</v>
      </c>
      <c r="H274" s="111">
        <v>613145.53734061925</v>
      </c>
      <c r="I274" s="111">
        <v>110972.66666666667</v>
      </c>
      <c r="J274" s="63">
        <v>0</v>
      </c>
      <c r="K274" s="113">
        <v>1.65</v>
      </c>
      <c r="L274" s="111">
        <v>1011690.1366120217</v>
      </c>
      <c r="M274" s="111">
        <v>112773.79583333334</v>
      </c>
      <c r="N274" s="111">
        <v>1124463.932445355</v>
      </c>
      <c r="O274" s="114">
        <f t="shared" si="12"/>
        <v>1413.8272411299517</v>
      </c>
      <c r="P274" s="114">
        <f t="shared" si="13"/>
        <v>2429.6520503245629</v>
      </c>
      <c r="Q274" s="114">
        <f t="shared" si="14"/>
        <v>58.190523245544021</v>
      </c>
      <c r="R274" s="115">
        <v>298930.15268439607</v>
      </c>
      <c r="S274" s="116">
        <v>375.8551794020068</v>
      </c>
      <c r="T274" s="117">
        <v>73.660029644692713</v>
      </c>
      <c r="U274" s="115">
        <v>238456</v>
      </c>
      <c r="V274" s="116">
        <v>299.81894383906115</v>
      </c>
      <c r="W274" s="118">
        <v>86.000024739834416</v>
      </c>
      <c r="X274" s="119">
        <v>0</v>
      </c>
      <c r="Y274" s="120">
        <v>0</v>
      </c>
      <c r="Z274" s="121">
        <v>238456</v>
      </c>
      <c r="AA274" s="122">
        <v>299.81894383906115</v>
      </c>
      <c r="AB274" s="123">
        <v>86.000024739834416</v>
      </c>
      <c r="AC274" s="115">
        <v>537386.15268439613</v>
      </c>
      <c r="AD274" s="116">
        <v>675.67412324106795</v>
      </c>
      <c r="AE274" s="118">
        <v>86.000024739834416</v>
      </c>
      <c r="AF274" s="124"/>
      <c r="AG274" s="125">
        <v>0</v>
      </c>
      <c r="AH274" s="124"/>
      <c r="AI274" s="115">
        <v>22985.209766220276</v>
      </c>
      <c r="AJ274" s="116">
        <v>58.190523245543979</v>
      </c>
      <c r="AK274" s="116">
        <v>0</v>
      </c>
      <c r="AL274" s="126">
        <v>0</v>
      </c>
      <c r="AM274" s="127">
        <v>22985.209766220276</v>
      </c>
      <c r="AN274" s="128"/>
      <c r="AO274" s="129">
        <v>2908.5861573737097</v>
      </c>
      <c r="AP274" s="128"/>
      <c r="AQ274" s="129">
        <v>61314.553734061927</v>
      </c>
      <c r="AR274" s="128"/>
      <c r="AS274" s="230"/>
      <c r="AT274" s="194">
        <v>-391569.90945594478</v>
      </c>
      <c r="AU274" s="194">
        <v>-171384.08332545945</v>
      </c>
      <c r="AV274" s="194">
        <v>-3354.7552790793197</v>
      </c>
      <c r="AW274" s="194">
        <v>-43015.8</v>
      </c>
      <c r="AX274" s="195">
        <v>-150184.86102000001</v>
      </c>
    </row>
    <row r="275" spans="1:50">
      <c r="A275" s="57">
        <v>868</v>
      </c>
      <c r="B275" s="58">
        <v>2608</v>
      </c>
      <c r="C275" s="60"/>
      <c r="D275" s="59" t="s">
        <v>148</v>
      </c>
      <c r="E275" s="111">
        <v>253.33333333333334</v>
      </c>
      <c r="F275" s="111">
        <v>441184.66666666669</v>
      </c>
      <c r="G275" s="112">
        <v>1.49</v>
      </c>
      <c r="H275" s="111">
        <v>296097.0917225951</v>
      </c>
      <c r="I275" s="111">
        <v>43512.666666666664</v>
      </c>
      <c r="J275" s="63">
        <v>0</v>
      </c>
      <c r="K275" s="113">
        <v>1.65</v>
      </c>
      <c r="L275" s="111">
        <v>488560.20134228189</v>
      </c>
      <c r="M275" s="111">
        <v>54305.566666666673</v>
      </c>
      <c r="N275" s="111">
        <v>542865.76800894854</v>
      </c>
      <c r="O275" s="114">
        <f t="shared" si="12"/>
        <v>2142.8911895090073</v>
      </c>
      <c r="P275" s="114">
        <f t="shared" si="13"/>
        <v>2429.6520503245629</v>
      </c>
      <c r="Q275" s="114">
        <f t="shared" si="14"/>
        <v>88.197451533142413</v>
      </c>
      <c r="R275" s="115">
        <v>26879.051353778228</v>
      </c>
      <c r="S275" s="116">
        <v>106.10151850175616</v>
      </c>
      <c r="T275" s="117">
        <v>92.564394465879687</v>
      </c>
      <c r="U275" s="115">
        <v>0</v>
      </c>
      <c r="V275" s="116">
        <v>0</v>
      </c>
      <c r="W275" s="118">
        <v>92.564394465879687</v>
      </c>
      <c r="X275" s="119">
        <v>0</v>
      </c>
      <c r="Y275" s="120">
        <v>0</v>
      </c>
      <c r="Z275" s="121">
        <v>0</v>
      </c>
      <c r="AA275" s="122">
        <v>0</v>
      </c>
      <c r="AB275" s="123">
        <v>92.564394465879687</v>
      </c>
      <c r="AC275" s="115">
        <v>26879.051353778228</v>
      </c>
      <c r="AD275" s="116">
        <v>106.10151850175616</v>
      </c>
      <c r="AE275" s="118">
        <v>92.564394465879687</v>
      </c>
      <c r="AF275" s="124"/>
      <c r="AG275" s="125">
        <v>0</v>
      </c>
      <c r="AH275" s="124"/>
      <c r="AI275" s="115">
        <v>583.64816069737003</v>
      </c>
      <c r="AJ275" s="116">
        <v>88.197451533142356</v>
      </c>
      <c r="AK275" s="116">
        <v>0</v>
      </c>
      <c r="AL275" s="126">
        <v>0</v>
      </c>
      <c r="AM275" s="127">
        <v>583.64816069737003</v>
      </c>
      <c r="AN275" s="128"/>
      <c r="AO275" s="129">
        <v>1388.9520693541981</v>
      </c>
      <c r="AP275" s="128"/>
      <c r="AQ275" s="129">
        <v>29609.709172259511</v>
      </c>
      <c r="AR275" s="128"/>
      <c r="AS275" s="230"/>
      <c r="AT275" s="194">
        <v>-124168.23595731582</v>
      </c>
      <c r="AU275" s="194">
        <v>-54346.513314190634</v>
      </c>
      <c r="AV275" s="194">
        <v>-1063.805044801682</v>
      </c>
      <c r="AW275" s="194">
        <v>-23715.43</v>
      </c>
      <c r="AX275" s="195">
        <v>-47624.16317</v>
      </c>
    </row>
    <row r="276" spans="1:50">
      <c r="A276" s="57">
        <v>869</v>
      </c>
      <c r="B276" s="58">
        <v>2609</v>
      </c>
      <c r="C276" s="60">
        <v>351</v>
      </c>
      <c r="D276" s="59" t="s">
        <v>149</v>
      </c>
      <c r="E276" s="111">
        <v>1038</v>
      </c>
      <c r="F276" s="111">
        <v>1861691.3333333333</v>
      </c>
      <c r="G276" s="112">
        <v>1.6666666666666667</v>
      </c>
      <c r="H276" s="111">
        <v>1117060.3149138445</v>
      </c>
      <c r="I276" s="111">
        <v>229505</v>
      </c>
      <c r="J276" s="63">
        <v>0</v>
      </c>
      <c r="K276" s="113">
        <v>1.65</v>
      </c>
      <c r="L276" s="111">
        <v>1843149.5196078431</v>
      </c>
      <c r="M276" s="111">
        <v>190016.13666666669</v>
      </c>
      <c r="N276" s="111">
        <v>2033165.6562745098</v>
      </c>
      <c r="O276" s="114">
        <f t="shared" si="12"/>
        <v>1958.7337729041521</v>
      </c>
      <c r="P276" s="114">
        <f t="shared" si="13"/>
        <v>2429.6520503245629</v>
      </c>
      <c r="Q276" s="114">
        <f t="shared" si="14"/>
        <v>80.617871708934473</v>
      </c>
      <c r="R276" s="115">
        <v>180860.87362608363</v>
      </c>
      <c r="S276" s="116">
        <v>174.23976264555262</v>
      </c>
      <c r="T276" s="117">
        <v>87.78925917662869</v>
      </c>
      <c r="U276" s="115">
        <v>0</v>
      </c>
      <c r="V276" s="116">
        <v>0</v>
      </c>
      <c r="W276" s="118">
        <v>87.78925917662869</v>
      </c>
      <c r="X276" s="119">
        <v>0</v>
      </c>
      <c r="Y276" s="120">
        <v>0</v>
      </c>
      <c r="Z276" s="121">
        <v>0</v>
      </c>
      <c r="AA276" s="122">
        <v>0</v>
      </c>
      <c r="AB276" s="123">
        <v>87.78925917662869</v>
      </c>
      <c r="AC276" s="115">
        <v>180860.87362608363</v>
      </c>
      <c r="AD276" s="116">
        <v>174.23976264555262</v>
      </c>
      <c r="AE276" s="118">
        <v>87.78925917662869</v>
      </c>
      <c r="AF276" s="124"/>
      <c r="AG276" s="125">
        <v>0</v>
      </c>
      <c r="AH276" s="124"/>
      <c r="AI276" s="115">
        <v>0</v>
      </c>
      <c r="AJ276" s="116">
        <v>80.617871708934416</v>
      </c>
      <c r="AK276" s="116">
        <v>0</v>
      </c>
      <c r="AL276" s="126">
        <v>0</v>
      </c>
      <c r="AM276" s="127">
        <v>0</v>
      </c>
      <c r="AN276" s="128"/>
      <c r="AO276" s="129">
        <v>5785.2258070277112</v>
      </c>
      <c r="AP276" s="128"/>
      <c r="AQ276" s="129">
        <v>111706.03149138443</v>
      </c>
      <c r="AR276" s="128"/>
      <c r="AS276" s="230"/>
      <c r="AT276" s="194">
        <v>-502050.3083785958</v>
      </c>
      <c r="AU276" s="194">
        <v>-219739.64241603849</v>
      </c>
      <c r="AV276" s="194">
        <v>-4301.2904764225486</v>
      </c>
      <c r="AW276" s="194">
        <v>-104512.23</v>
      </c>
      <c r="AX276" s="195">
        <v>-192559.116439</v>
      </c>
    </row>
    <row r="277" spans="1:50">
      <c r="A277" s="57">
        <v>870</v>
      </c>
      <c r="B277" s="58">
        <v>2610</v>
      </c>
      <c r="C277" s="60">
        <v>351</v>
      </c>
      <c r="D277" s="59" t="s">
        <v>150</v>
      </c>
      <c r="E277" s="111">
        <v>3999</v>
      </c>
      <c r="F277" s="111">
        <v>8655848.333333334</v>
      </c>
      <c r="G277" s="112">
        <v>1.45</v>
      </c>
      <c r="H277" s="111">
        <v>5969550.5747126443</v>
      </c>
      <c r="I277" s="111">
        <v>637139</v>
      </c>
      <c r="J277" s="63">
        <v>0</v>
      </c>
      <c r="K277" s="113">
        <v>1.65</v>
      </c>
      <c r="L277" s="111">
        <v>9849758.4482758623</v>
      </c>
      <c r="M277" s="111">
        <v>789542.69166666677</v>
      </c>
      <c r="N277" s="111">
        <v>10639301.139942529</v>
      </c>
      <c r="O277" s="114">
        <f t="shared" si="12"/>
        <v>2660.4904075875293</v>
      </c>
      <c r="P277" s="114">
        <f t="shared" si="13"/>
        <v>2429.6520503245629</v>
      </c>
      <c r="Q277" s="114">
        <f t="shared" si="14"/>
        <v>109.50088129829659</v>
      </c>
      <c r="R277" s="115">
        <v>-341555.35855700017</v>
      </c>
      <c r="S277" s="116">
        <v>-85.410192187296872</v>
      </c>
      <c r="T277" s="117">
        <v>105.9855552179268</v>
      </c>
      <c r="U277" s="115">
        <v>0</v>
      </c>
      <c r="V277" s="116">
        <v>0</v>
      </c>
      <c r="W277" s="118">
        <v>105.9855552179268</v>
      </c>
      <c r="X277" s="119">
        <v>0</v>
      </c>
      <c r="Y277" s="120">
        <v>0</v>
      </c>
      <c r="Z277" s="121">
        <v>0</v>
      </c>
      <c r="AA277" s="122">
        <v>0</v>
      </c>
      <c r="AB277" s="123">
        <v>105.9855552179268</v>
      </c>
      <c r="AC277" s="115">
        <v>-341555.35855700017</v>
      </c>
      <c r="AD277" s="116">
        <v>-85.410192187296872</v>
      </c>
      <c r="AE277" s="118">
        <v>105.9855552179268</v>
      </c>
      <c r="AF277" s="124"/>
      <c r="AG277" s="125">
        <v>0</v>
      </c>
      <c r="AH277" s="124"/>
      <c r="AI277" s="115">
        <v>0</v>
      </c>
      <c r="AJ277" s="116">
        <v>109.50088129829652</v>
      </c>
      <c r="AK277" s="116">
        <v>0</v>
      </c>
      <c r="AL277" s="126">
        <v>0</v>
      </c>
      <c r="AM277" s="127">
        <v>0</v>
      </c>
      <c r="AN277" s="128"/>
      <c r="AO277" s="129">
        <v>56649.574750165055</v>
      </c>
      <c r="AP277" s="128"/>
      <c r="AQ277" s="129">
        <v>596955.05747126439</v>
      </c>
      <c r="AR277" s="128"/>
      <c r="AS277" s="230"/>
      <c r="AT277" s="194">
        <v>-2003312.7202877172</v>
      </c>
      <c r="AU277" s="194">
        <v>-876818.9431557213</v>
      </c>
      <c r="AV277" s="194">
        <v>-17163.279817312177</v>
      </c>
      <c r="AW277" s="194">
        <v>-401804.4</v>
      </c>
      <c r="AX277" s="195">
        <v>-768361.498701</v>
      </c>
    </row>
    <row r="278" spans="1:50">
      <c r="A278" s="57">
        <v>872</v>
      </c>
      <c r="B278" s="58">
        <v>2612</v>
      </c>
      <c r="C278" s="60"/>
      <c r="D278" s="59" t="s">
        <v>151</v>
      </c>
      <c r="E278" s="111">
        <v>878.66666666666663</v>
      </c>
      <c r="F278" s="111">
        <v>1876608.6666666667</v>
      </c>
      <c r="G278" s="112">
        <v>1.59</v>
      </c>
      <c r="H278" s="111">
        <v>1180257.0230607965</v>
      </c>
      <c r="I278" s="111">
        <v>146980.66666666666</v>
      </c>
      <c r="J278" s="63">
        <v>0</v>
      </c>
      <c r="K278" s="113">
        <v>1.65</v>
      </c>
      <c r="L278" s="111">
        <v>1947424.0880503145</v>
      </c>
      <c r="M278" s="111">
        <v>177335.86666666667</v>
      </c>
      <c r="N278" s="111">
        <v>2124759.9547169809</v>
      </c>
      <c r="O278" s="114">
        <f t="shared" si="12"/>
        <v>2418.1638331376871</v>
      </c>
      <c r="P278" s="114">
        <f t="shared" si="13"/>
        <v>2429.6520503245629</v>
      </c>
      <c r="Q278" s="114">
        <f t="shared" si="14"/>
        <v>99.527166155938218</v>
      </c>
      <c r="R278" s="115">
        <v>3734.89599556849</v>
      </c>
      <c r="S278" s="116">
        <v>4.2506403591447155</v>
      </c>
      <c r="T278" s="117">
        <v>99.702114678241017</v>
      </c>
      <c r="U278" s="115">
        <v>0</v>
      </c>
      <c r="V278" s="116">
        <v>0</v>
      </c>
      <c r="W278" s="118">
        <v>99.702114678241017</v>
      </c>
      <c r="X278" s="119">
        <v>0</v>
      </c>
      <c r="Y278" s="120">
        <v>0</v>
      </c>
      <c r="Z278" s="121">
        <v>0</v>
      </c>
      <c r="AA278" s="122">
        <v>0</v>
      </c>
      <c r="AB278" s="123">
        <v>99.702114678241017</v>
      </c>
      <c r="AC278" s="115">
        <v>3734.89599556849</v>
      </c>
      <c r="AD278" s="116">
        <v>4.2506403591447155</v>
      </c>
      <c r="AE278" s="118">
        <v>99.702114678241017</v>
      </c>
      <c r="AF278" s="124"/>
      <c r="AG278" s="125">
        <v>0</v>
      </c>
      <c r="AH278" s="124"/>
      <c r="AI278" s="115">
        <v>3854.6715820722961</v>
      </c>
      <c r="AJ278" s="116">
        <v>99.527166155938133</v>
      </c>
      <c r="AK278" s="116">
        <v>0</v>
      </c>
      <c r="AL278" s="126">
        <v>0</v>
      </c>
      <c r="AM278" s="127">
        <v>3854.6715820722961</v>
      </c>
      <c r="AN278" s="128"/>
      <c r="AO278" s="129">
        <v>6884.2135489664479</v>
      </c>
      <c r="AP278" s="128"/>
      <c r="AQ278" s="129">
        <v>118025.70230607968</v>
      </c>
      <c r="AR278" s="128"/>
      <c r="AS278" s="230"/>
      <c r="AT278" s="194">
        <v>-449254.36553060327</v>
      </c>
      <c r="AU278" s="194">
        <v>-196631.67612496534</v>
      </c>
      <c r="AV278" s="194">
        <v>-3848.9639219399437</v>
      </c>
      <c r="AW278" s="194">
        <v>-51890.61</v>
      </c>
      <c r="AX278" s="195">
        <v>-172309.47225600001</v>
      </c>
    </row>
    <row r="279" spans="1:50">
      <c r="A279" s="57">
        <v>873</v>
      </c>
      <c r="B279" s="58">
        <v>2613</v>
      </c>
      <c r="C279" s="60"/>
      <c r="D279" s="59" t="s">
        <v>152</v>
      </c>
      <c r="E279" s="111">
        <v>275.33333333333331</v>
      </c>
      <c r="F279" s="111">
        <v>465712</v>
      </c>
      <c r="G279" s="112">
        <v>1.82</v>
      </c>
      <c r="H279" s="111">
        <v>255885.71428571429</v>
      </c>
      <c r="I279" s="111">
        <v>41420.666666666664</v>
      </c>
      <c r="J279" s="63">
        <v>0</v>
      </c>
      <c r="K279" s="113">
        <v>1.65</v>
      </c>
      <c r="L279" s="111">
        <v>422211.42857142846</v>
      </c>
      <c r="M279" s="111">
        <v>43013.740833333337</v>
      </c>
      <c r="N279" s="111">
        <v>465225.16940476187</v>
      </c>
      <c r="O279" s="114">
        <f t="shared" si="12"/>
        <v>1689.6797920269803</v>
      </c>
      <c r="P279" s="114">
        <f t="shared" si="13"/>
        <v>2429.6520503245629</v>
      </c>
      <c r="Q279" s="114">
        <f t="shared" si="14"/>
        <v>69.544105782606451</v>
      </c>
      <c r="R279" s="115">
        <v>75383.440526969222</v>
      </c>
      <c r="S279" s="116">
        <v>273.78973557010613</v>
      </c>
      <c r="T279" s="117">
        <v>80.812786643042031</v>
      </c>
      <c r="U279" s="115">
        <v>34701</v>
      </c>
      <c r="V279" s="116">
        <v>126.03268765133173</v>
      </c>
      <c r="W279" s="118">
        <v>86.000059760379784</v>
      </c>
      <c r="X279" s="119">
        <v>0</v>
      </c>
      <c r="Y279" s="120">
        <v>0</v>
      </c>
      <c r="Z279" s="121">
        <v>34701</v>
      </c>
      <c r="AA279" s="122">
        <v>126.03268765133173</v>
      </c>
      <c r="AB279" s="123">
        <v>86.000059760379784</v>
      </c>
      <c r="AC279" s="115">
        <v>110084.44052696922</v>
      </c>
      <c r="AD279" s="116">
        <v>399.82242322143787</v>
      </c>
      <c r="AE279" s="118">
        <v>86.000059760379784</v>
      </c>
      <c r="AF279" s="124"/>
      <c r="AG279" s="125">
        <v>0</v>
      </c>
      <c r="AH279" s="124"/>
      <c r="AI279" s="115">
        <v>0</v>
      </c>
      <c r="AJ279" s="116">
        <v>69.544105782606394</v>
      </c>
      <c r="AK279" s="116">
        <v>0</v>
      </c>
      <c r="AL279" s="126">
        <v>0</v>
      </c>
      <c r="AM279" s="127">
        <v>0</v>
      </c>
      <c r="AN279" s="128"/>
      <c r="AO279" s="129">
        <v>2476.7314023336226</v>
      </c>
      <c r="AP279" s="128"/>
      <c r="AQ279" s="129">
        <v>25588.571428571431</v>
      </c>
      <c r="AR279" s="128"/>
      <c r="AS279" s="230"/>
      <c r="AT279" s="194">
        <v>-133945.26241064779</v>
      </c>
      <c r="AU279" s="194">
        <v>-58625.766331056038</v>
      </c>
      <c r="AV279" s="194">
        <v>-1147.5692215577199</v>
      </c>
      <c r="AW279" s="194">
        <v>-19358.330000000002</v>
      </c>
      <c r="AX279" s="195">
        <v>-51374.097278000001</v>
      </c>
    </row>
    <row r="280" spans="1:50">
      <c r="A280" s="57">
        <v>874</v>
      </c>
      <c r="B280" s="58">
        <v>2614</v>
      </c>
      <c r="C280" s="60"/>
      <c r="D280" s="59" t="s">
        <v>153</v>
      </c>
      <c r="E280" s="111">
        <v>223.33333333333334</v>
      </c>
      <c r="F280" s="111">
        <v>420147.33333333331</v>
      </c>
      <c r="G280" s="112">
        <v>1.8633333333333333</v>
      </c>
      <c r="H280" s="111">
        <v>225391.59847862812</v>
      </c>
      <c r="I280" s="111">
        <v>28698</v>
      </c>
      <c r="J280" s="63">
        <v>0</v>
      </c>
      <c r="K280" s="113">
        <v>1.65</v>
      </c>
      <c r="L280" s="111">
        <v>371896.13748973637</v>
      </c>
      <c r="M280" s="111">
        <v>35352.458333333336</v>
      </c>
      <c r="N280" s="111">
        <v>407248.59582306974</v>
      </c>
      <c r="O280" s="114">
        <f t="shared" si="12"/>
        <v>1823.5011753271779</v>
      </c>
      <c r="P280" s="114">
        <f t="shared" si="13"/>
        <v>2429.6520503245629</v>
      </c>
      <c r="Q280" s="114">
        <f t="shared" si="14"/>
        <v>75.051947256545944</v>
      </c>
      <c r="R280" s="115">
        <v>50088.267303950714</v>
      </c>
      <c r="S280" s="116">
        <v>224.27582374903304</v>
      </c>
      <c r="T280" s="117">
        <v>84.282726771623913</v>
      </c>
      <c r="U280" s="115">
        <v>9318</v>
      </c>
      <c r="V280" s="116">
        <v>41.722388059701494</v>
      </c>
      <c r="W280" s="118">
        <v>85.999943360481893</v>
      </c>
      <c r="X280" s="119">
        <v>0</v>
      </c>
      <c r="Y280" s="120">
        <v>0</v>
      </c>
      <c r="Z280" s="121">
        <v>9318</v>
      </c>
      <c r="AA280" s="122">
        <v>41.722388059701494</v>
      </c>
      <c r="AB280" s="123">
        <v>85.999943360481893</v>
      </c>
      <c r="AC280" s="115">
        <v>59406.267303950714</v>
      </c>
      <c r="AD280" s="116">
        <v>265.99821180873454</v>
      </c>
      <c r="AE280" s="118">
        <v>85.999943360481893</v>
      </c>
      <c r="AF280" s="124"/>
      <c r="AG280" s="125">
        <v>0</v>
      </c>
      <c r="AH280" s="124"/>
      <c r="AI280" s="115">
        <v>10435.6131352868</v>
      </c>
      <c r="AJ280" s="116">
        <v>75.051947256545887</v>
      </c>
      <c r="AK280" s="116">
        <v>0</v>
      </c>
      <c r="AL280" s="126">
        <v>0</v>
      </c>
      <c r="AM280" s="127">
        <v>10435.6131352868</v>
      </c>
      <c r="AN280" s="128"/>
      <c r="AO280" s="129">
        <v>781.0935601628322</v>
      </c>
      <c r="AP280" s="128"/>
      <c r="AQ280" s="129">
        <v>22539.159847862815</v>
      </c>
      <c r="AR280" s="128"/>
      <c r="AS280" s="230"/>
      <c r="AT280" s="194">
        <v>-112435.80421331747</v>
      </c>
      <c r="AU280" s="194">
        <v>-49211.409693952148</v>
      </c>
      <c r="AV280" s="194">
        <v>-963.28803269443642</v>
      </c>
      <c r="AW280" s="194">
        <v>-14270.36</v>
      </c>
      <c r="AX280" s="195">
        <v>-43124.24224</v>
      </c>
    </row>
    <row r="281" spans="1:50">
      <c r="A281" s="57">
        <v>875</v>
      </c>
      <c r="B281" s="58">
        <v>2615</v>
      </c>
      <c r="C281" s="60"/>
      <c r="D281" s="59" t="s">
        <v>154</v>
      </c>
      <c r="E281" s="111">
        <v>252</v>
      </c>
      <c r="F281" s="111">
        <v>677038.66666666663</v>
      </c>
      <c r="G281" s="112">
        <v>1.24</v>
      </c>
      <c r="H281" s="111">
        <v>545998.92473118287</v>
      </c>
      <c r="I281" s="111">
        <v>40729.666666666664</v>
      </c>
      <c r="J281" s="63">
        <v>0</v>
      </c>
      <c r="K281" s="113">
        <v>1.65</v>
      </c>
      <c r="L281" s="111">
        <v>900898.22580645152</v>
      </c>
      <c r="M281" s="111">
        <v>49969.166666666664</v>
      </c>
      <c r="N281" s="111">
        <v>950867.39247311826</v>
      </c>
      <c r="O281" s="114">
        <f t="shared" si="12"/>
        <v>3773.2833034647551</v>
      </c>
      <c r="P281" s="114">
        <f t="shared" si="13"/>
        <v>2429.6520503245629</v>
      </c>
      <c r="Q281" s="114">
        <f t="shared" si="14"/>
        <v>155.30138576676873</v>
      </c>
      <c r="R281" s="115">
        <v>-125280.17804279139</v>
      </c>
      <c r="S281" s="116">
        <v>-497.14356366187059</v>
      </c>
      <c r="T281" s="117">
        <v>134.83987303306421</v>
      </c>
      <c r="U281" s="115">
        <v>0</v>
      </c>
      <c r="V281" s="116">
        <v>0</v>
      </c>
      <c r="W281" s="118">
        <v>134.83987303306421</v>
      </c>
      <c r="X281" s="119">
        <v>0</v>
      </c>
      <c r="Y281" s="120">
        <v>0</v>
      </c>
      <c r="Z281" s="121">
        <v>0</v>
      </c>
      <c r="AA281" s="122">
        <v>0</v>
      </c>
      <c r="AB281" s="123">
        <v>134.83987303306421</v>
      </c>
      <c r="AC281" s="115">
        <v>-125280.17804279139</v>
      </c>
      <c r="AD281" s="116">
        <v>-497.14356366187059</v>
      </c>
      <c r="AE281" s="118">
        <v>134.83987303306421</v>
      </c>
      <c r="AF281" s="124"/>
      <c r="AG281" s="125">
        <v>0</v>
      </c>
      <c r="AH281" s="124"/>
      <c r="AI281" s="115">
        <v>4720.5275128235453</v>
      </c>
      <c r="AJ281" s="116">
        <v>155.30138576676862</v>
      </c>
      <c r="AK281" s="116">
        <v>76.506928833843091</v>
      </c>
      <c r="AL281" s="126">
        <v>-3611.5306248178931</v>
      </c>
      <c r="AM281" s="127">
        <v>1108.9968880056522</v>
      </c>
      <c r="AN281" s="128"/>
      <c r="AO281" s="129">
        <v>857.09772345928241</v>
      </c>
      <c r="AP281" s="128"/>
      <c r="AQ281" s="129">
        <v>54599.892473118285</v>
      </c>
      <c r="AR281" s="128"/>
      <c r="AS281" s="230"/>
      <c r="AT281" s="194">
        <v>-122701.68198931603</v>
      </c>
      <c r="AU281" s="194">
        <v>-53704.625361660823</v>
      </c>
      <c r="AV281" s="194">
        <v>-1051.2404182882763</v>
      </c>
      <c r="AW281" s="194">
        <v>-22538.2</v>
      </c>
      <c r="AX281" s="195">
        <v>-47061.673053999999</v>
      </c>
    </row>
    <row r="282" spans="1:50">
      <c r="A282" s="57">
        <v>876</v>
      </c>
      <c r="B282" s="58">
        <v>2616</v>
      </c>
      <c r="C282" s="60"/>
      <c r="D282" s="59" t="s">
        <v>155</v>
      </c>
      <c r="E282" s="111">
        <v>1383.6666666666667</v>
      </c>
      <c r="F282" s="111">
        <v>2486909.3333333335</v>
      </c>
      <c r="G282" s="112">
        <v>1.6166666666666665</v>
      </c>
      <c r="H282" s="111">
        <v>1538560.5734767027</v>
      </c>
      <c r="I282" s="111">
        <v>234289</v>
      </c>
      <c r="J282" s="63">
        <v>0</v>
      </c>
      <c r="K282" s="113">
        <v>1.65</v>
      </c>
      <c r="L282" s="111">
        <v>2538624.9462365587</v>
      </c>
      <c r="M282" s="111">
        <v>272317.02500000002</v>
      </c>
      <c r="N282" s="111">
        <v>2810941.9712365591</v>
      </c>
      <c r="O282" s="114">
        <f t="shared" si="12"/>
        <v>2031.5167221656654</v>
      </c>
      <c r="P282" s="114">
        <f t="shared" si="13"/>
        <v>2429.6520503245629</v>
      </c>
      <c r="Q282" s="114">
        <f t="shared" si="14"/>
        <v>83.613483745307775</v>
      </c>
      <c r="R282" s="115">
        <v>203828.03548646963</v>
      </c>
      <c r="S282" s="116">
        <v>147.31007141879277</v>
      </c>
      <c r="T282" s="117">
        <v>89.676494759543843</v>
      </c>
      <c r="U282" s="115">
        <v>0</v>
      </c>
      <c r="V282" s="116">
        <v>0</v>
      </c>
      <c r="W282" s="118">
        <v>89.676494759543843</v>
      </c>
      <c r="X282" s="119">
        <v>0</v>
      </c>
      <c r="Y282" s="120">
        <v>0</v>
      </c>
      <c r="Z282" s="121">
        <v>0</v>
      </c>
      <c r="AA282" s="122">
        <v>0</v>
      </c>
      <c r="AB282" s="123">
        <v>89.676494759543843</v>
      </c>
      <c r="AC282" s="115">
        <v>203828.03548646963</v>
      </c>
      <c r="AD282" s="116">
        <v>147.31007141879277</v>
      </c>
      <c r="AE282" s="118">
        <v>89.676494759543843</v>
      </c>
      <c r="AF282" s="124"/>
      <c r="AG282" s="125">
        <v>0</v>
      </c>
      <c r="AH282" s="124"/>
      <c r="AI282" s="115">
        <v>0</v>
      </c>
      <c r="AJ282" s="116">
        <v>83.613483745307704</v>
      </c>
      <c r="AK282" s="116">
        <v>0</v>
      </c>
      <c r="AL282" s="126">
        <v>0</v>
      </c>
      <c r="AM282" s="127">
        <v>0</v>
      </c>
      <c r="AN282" s="128"/>
      <c r="AO282" s="129">
        <v>8398.7880738707972</v>
      </c>
      <c r="AP282" s="128"/>
      <c r="AQ282" s="129">
        <v>153856.05734767026</v>
      </c>
      <c r="AR282" s="128"/>
      <c r="AS282" s="230"/>
      <c r="AT282" s="194">
        <v>-679503.33850657078</v>
      </c>
      <c r="AU282" s="194">
        <v>-297408.0846721456</v>
      </c>
      <c r="AV282" s="194">
        <v>-5821.6102845446376</v>
      </c>
      <c r="AW282" s="194">
        <v>-129268.6</v>
      </c>
      <c r="AX282" s="195">
        <v>-260620.42049600001</v>
      </c>
    </row>
    <row r="283" spans="1:50">
      <c r="A283" s="57">
        <v>877</v>
      </c>
      <c r="B283" s="58">
        <v>2617</v>
      </c>
      <c r="C283" s="60"/>
      <c r="D283" s="59" t="s">
        <v>156</v>
      </c>
      <c r="E283" s="111">
        <v>489</v>
      </c>
      <c r="F283" s="111">
        <v>815161.66666666663</v>
      </c>
      <c r="G283" s="112">
        <v>1.79</v>
      </c>
      <c r="H283" s="111">
        <v>455397.57914338919</v>
      </c>
      <c r="I283" s="111">
        <v>60261</v>
      </c>
      <c r="J283" s="63">
        <v>0</v>
      </c>
      <c r="K283" s="113">
        <v>1.65</v>
      </c>
      <c r="L283" s="111">
        <v>751406.00558659213</v>
      </c>
      <c r="M283" s="111">
        <v>61639.829166666663</v>
      </c>
      <c r="N283" s="111">
        <v>813045.83475325874</v>
      </c>
      <c r="O283" s="114">
        <f t="shared" si="12"/>
        <v>1662.6704187183204</v>
      </c>
      <c r="P283" s="114">
        <f t="shared" si="13"/>
        <v>2429.6520503245629</v>
      </c>
      <c r="Q283" s="114">
        <f t="shared" si="14"/>
        <v>68.432449761529185</v>
      </c>
      <c r="R283" s="115">
        <v>138769.98660651775</v>
      </c>
      <c r="S283" s="116">
        <v>283.78320369431032</v>
      </c>
      <c r="T283" s="117">
        <v>80.112443349763353</v>
      </c>
      <c r="U283" s="115">
        <v>69950</v>
      </c>
      <c r="V283" s="116">
        <v>143.04703476482618</v>
      </c>
      <c r="W283" s="118">
        <v>85.999995633050887</v>
      </c>
      <c r="X283" s="119">
        <v>0</v>
      </c>
      <c r="Y283" s="120">
        <v>0</v>
      </c>
      <c r="Z283" s="121">
        <v>69950</v>
      </c>
      <c r="AA283" s="122">
        <v>143.04703476482618</v>
      </c>
      <c r="AB283" s="123">
        <v>85.999995633050887</v>
      </c>
      <c r="AC283" s="115">
        <v>208719.98660651775</v>
      </c>
      <c r="AD283" s="116">
        <v>426.83023845913647</v>
      </c>
      <c r="AE283" s="118">
        <v>85.999995633050887</v>
      </c>
      <c r="AF283" s="124"/>
      <c r="AG283" s="125">
        <v>0</v>
      </c>
      <c r="AH283" s="124"/>
      <c r="AI283" s="115">
        <v>50375.603066058364</v>
      </c>
      <c r="AJ283" s="116">
        <v>68.432449761529142</v>
      </c>
      <c r="AK283" s="116">
        <v>0</v>
      </c>
      <c r="AL283" s="126">
        <v>0</v>
      </c>
      <c r="AM283" s="127">
        <v>50375.603066058364</v>
      </c>
      <c r="AN283" s="128"/>
      <c r="AO283" s="129">
        <v>3278.1306267081554</v>
      </c>
      <c r="AP283" s="128"/>
      <c r="AQ283" s="129">
        <v>45539.757914338923</v>
      </c>
      <c r="AR283" s="128"/>
      <c r="AS283" s="230"/>
      <c r="AT283" s="194">
        <v>-235626.3375253001</v>
      </c>
      <c r="AU283" s="194">
        <v>-103129.99770645624</v>
      </c>
      <c r="AV283" s="194">
        <v>-2018.7166598205147</v>
      </c>
      <c r="AW283" s="194">
        <v>-47083.81</v>
      </c>
      <c r="AX283" s="195">
        <v>-90373.411999000004</v>
      </c>
    </row>
    <row r="284" spans="1:50">
      <c r="A284" s="57">
        <v>878</v>
      </c>
      <c r="B284" s="58">
        <v>2618</v>
      </c>
      <c r="C284" s="60"/>
      <c r="D284" s="59" t="s">
        <v>157</v>
      </c>
      <c r="E284" s="111">
        <v>284.66666666666669</v>
      </c>
      <c r="F284" s="111">
        <v>375894.33333333331</v>
      </c>
      <c r="G284" s="112">
        <v>1.64</v>
      </c>
      <c r="H284" s="111">
        <v>229203.86178861791</v>
      </c>
      <c r="I284" s="111">
        <v>31366</v>
      </c>
      <c r="J284" s="63">
        <v>0</v>
      </c>
      <c r="K284" s="113">
        <v>1.65</v>
      </c>
      <c r="L284" s="111">
        <v>378186.37195121945</v>
      </c>
      <c r="M284" s="111">
        <v>36174.82916666667</v>
      </c>
      <c r="N284" s="111">
        <v>414361.20111788617</v>
      </c>
      <c r="O284" s="114">
        <f t="shared" si="12"/>
        <v>1455.6014090792253</v>
      </c>
      <c r="P284" s="114">
        <f t="shared" si="13"/>
        <v>2429.6520503245629</v>
      </c>
      <c r="Q284" s="114">
        <f t="shared" si="14"/>
        <v>59.909870999214888</v>
      </c>
      <c r="R284" s="115">
        <v>102593.50720690079</v>
      </c>
      <c r="S284" s="116">
        <v>360.39873726077559</v>
      </c>
      <c r="T284" s="117">
        <v>74.743218729505358</v>
      </c>
      <c r="U284" s="115">
        <v>77857</v>
      </c>
      <c r="V284" s="116">
        <v>273.5023419203747</v>
      </c>
      <c r="W284" s="118">
        <v>86.000070997048724</v>
      </c>
      <c r="X284" s="119">
        <v>0</v>
      </c>
      <c r="Y284" s="120">
        <v>0</v>
      </c>
      <c r="Z284" s="121">
        <v>77857</v>
      </c>
      <c r="AA284" s="122">
        <v>273.5023419203747</v>
      </c>
      <c r="AB284" s="123">
        <v>86.000070997048724</v>
      </c>
      <c r="AC284" s="115">
        <v>180450.5072069008</v>
      </c>
      <c r="AD284" s="116">
        <v>633.90107918115029</v>
      </c>
      <c r="AE284" s="118">
        <v>86.000070997048724</v>
      </c>
      <c r="AF284" s="124"/>
      <c r="AG284" s="125">
        <v>0</v>
      </c>
      <c r="AH284" s="124"/>
      <c r="AI284" s="115">
        <v>15479.974455460626</v>
      </c>
      <c r="AJ284" s="116">
        <v>59.909870999214846</v>
      </c>
      <c r="AK284" s="116">
        <v>0</v>
      </c>
      <c r="AL284" s="126">
        <v>0</v>
      </c>
      <c r="AM284" s="127">
        <v>15479.974455460626</v>
      </c>
      <c r="AN284" s="128"/>
      <c r="AO284" s="129">
        <v>1555.9522784765948</v>
      </c>
      <c r="AP284" s="128"/>
      <c r="AQ284" s="129">
        <v>22920.386178861791</v>
      </c>
      <c r="AR284" s="128"/>
      <c r="AS284" s="230"/>
      <c r="AT284" s="194">
        <v>-143722.28886397972</v>
      </c>
      <c r="AU284" s="194">
        <v>-62905.019347921443</v>
      </c>
      <c r="AV284" s="194">
        <v>-1231.3333983137579</v>
      </c>
      <c r="AW284" s="194">
        <v>-10780.9</v>
      </c>
      <c r="AX284" s="195">
        <v>-55124.031386000002</v>
      </c>
    </row>
    <row r="285" spans="1:50">
      <c r="A285" s="57">
        <v>879</v>
      </c>
      <c r="B285" s="58">
        <v>2619</v>
      </c>
      <c r="C285" s="60"/>
      <c r="D285" s="59" t="s">
        <v>158</v>
      </c>
      <c r="E285" s="111">
        <v>2435.6666666666665</v>
      </c>
      <c r="F285" s="111">
        <v>4503766.333333333</v>
      </c>
      <c r="G285" s="112">
        <v>1.82</v>
      </c>
      <c r="H285" s="111">
        <v>2474596.8864468862</v>
      </c>
      <c r="I285" s="111">
        <v>641309</v>
      </c>
      <c r="J285" s="63">
        <v>0</v>
      </c>
      <c r="K285" s="113">
        <v>1.65</v>
      </c>
      <c r="L285" s="111">
        <v>4083084.862637362</v>
      </c>
      <c r="M285" s="111">
        <v>550601.91500000004</v>
      </c>
      <c r="N285" s="111">
        <v>4633686.7776373615</v>
      </c>
      <c r="O285" s="114">
        <f t="shared" si="12"/>
        <v>1902.4305916124381</v>
      </c>
      <c r="P285" s="114">
        <f t="shared" si="13"/>
        <v>2429.6520503245629</v>
      </c>
      <c r="Q285" s="114">
        <f t="shared" si="14"/>
        <v>78.30053654630521</v>
      </c>
      <c r="R285" s="115">
        <v>475130.22118650598</v>
      </c>
      <c r="S285" s="116">
        <v>195.07193972348679</v>
      </c>
      <c r="T285" s="117">
        <v>86.32933802417223</v>
      </c>
      <c r="U285" s="115">
        <v>0</v>
      </c>
      <c r="V285" s="116">
        <v>0</v>
      </c>
      <c r="W285" s="118">
        <v>86.32933802417223</v>
      </c>
      <c r="X285" s="119">
        <v>0</v>
      </c>
      <c r="Y285" s="120">
        <v>0</v>
      </c>
      <c r="Z285" s="121">
        <v>0</v>
      </c>
      <c r="AA285" s="122">
        <v>0</v>
      </c>
      <c r="AB285" s="123">
        <v>86.32933802417223</v>
      </c>
      <c r="AC285" s="115">
        <v>475130.22118650598</v>
      </c>
      <c r="AD285" s="116">
        <v>195.07193972348679</v>
      </c>
      <c r="AE285" s="118">
        <v>86.32933802417223</v>
      </c>
      <c r="AF285" s="124"/>
      <c r="AG285" s="125">
        <v>0</v>
      </c>
      <c r="AH285" s="124"/>
      <c r="AI285" s="115">
        <v>161848.49319137353</v>
      </c>
      <c r="AJ285" s="116">
        <v>78.300536546305153</v>
      </c>
      <c r="AK285" s="116">
        <v>0</v>
      </c>
      <c r="AL285" s="126">
        <v>0</v>
      </c>
      <c r="AM285" s="127">
        <v>161848.49319137353</v>
      </c>
      <c r="AN285" s="128"/>
      <c r="AO285" s="129">
        <v>18682.080852909698</v>
      </c>
      <c r="AP285" s="128"/>
      <c r="AQ285" s="129">
        <v>247459.68864468866</v>
      </c>
      <c r="AR285" s="128"/>
      <c r="AS285" s="230"/>
      <c r="AT285" s="194">
        <v>-1205018.5103731633</v>
      </c>
      <c r="AU285" s="194">
        <v>-527417.93432866107</v>
      </c>
      <c r="AV285" s="194">
        <v>-10323.934785181678</v>
      </c>
      <c r="AW285" s="194">
        <v>-151482.76</v>
      </c>
      <c r="AX285" s="195">
        <v>-462179.37879400002</v>
      </c>
    </row>
    <row r="286" spans="1:50">
      <c r="A286" s="57">
        <v>880</v>
      </c>
      <c r="B286" s="58">
        <v>2620</v>
      </c>
      <c r="C286" s="60"/>
      <c r="D286" s="59" t="s">
        <v>159</v>
      </c>
      <c r="E286" s="111">
        <v>1843</v>
      </c>
      <c r="F286" s="111">
        <v>2675078.6666666665</v>
      </c>
      <c r="G286" s="112">
        <v>1.8500000000000003</v>
      </c>
      <c r="H286" s="111">
        <v>1445988.4684684684</v>
      </c>
      <c r="I286" s="111">
        <v>273267.66666666669</v>
      </c>
      <c r="J286" s="63">
        <v>0</v>
      </c>
      <c r="K286" s="113">
        <v>1.65</v>
      </c>
      <c r="L286" s="111">
        <v>2385880.9729729728</v>
      </c>
      <c r="M286" s="111">
        <v>278768.32708333334</v>
      </c>
      <c r="N286" s="111">
        <v>2664649.3000563062</v>
      </c>
      <c r="O286" s="114">
        <f t="shared" si="12"/>
        <v>1445.8216495150875</v>
      </c>
      <c r="P286" s="114">
        <f t="shared" si="13"/>
        <v>2429.6520503245629</v>
      </c>
      <c r="Q286" s="114">
        <f t="shared" si="14"/>
        <v>59.507354121836038</v>
      </c>
      <c r="R286" s="115">
        <v>670883.78861599055</v>
      </c>
      <c r="S286" s="116">
        <v>364.01724829950655</v>
      </c>
      <c r="T286" s="117">
        <v>74.489633096756677</v>
      </c>
      <c r="U286" s="115">
        <v>515417</v>
      </c>
      <c r="V286" s="116">
        <v>279.66196418882259</v>
      </c>
      <c r="W286" s="118">
        <v>86.000004063309831</v>
      </c>
      <c r="X286" s="119">
        <v>0</v>
      </c>
      <c r="Y286" s="120">
        <v>0</v>
      </c>
      <c r="Z286" s="121">
        <v>515417</v>
      </c>
      <c r="AA286" s="122">
        <v>279.66196418882259</v>
      </c>
      <c r="AB286" s="123">
        <v>86.000004063309831</v>
      </c>
      <c r="AC286" s="115">
        <v>1186300.7886159904</v>
      </c>
      <c r="AD286" s="116">
        <v>643.67921248832909</v>
      </c>
      <c r="AE286" s="118">
        <v>86.000004063309831</v>
      </c>
      <c r="AF286" s="124"/>
      <c r="AG286" s="125">
        <v>0</v>
      </c>
      <c r="AH286" s="124"/>
      <c r="AI286" s="115">
        <v>427285.42442633514</v>
      </c>
      <c r="AJ286" s="116">
        <v>59.507354121835988</v>
      </c>
      <c r="AK286" s="116">
        <v>0</v>
      </c>
      <c r="AL286" s="126">
        <v>0</v>
      </c>
      <c r="AM286" s="127">
        <v>427285.42442633514</v>
      </c>
      <c r="AN286" s="128"/>
      <c r="AO286" s="129">
        <v>11713.766717594381</v>
      </c>
      <c r="AP286" s="128"/>
      <c r="AQ286" s="129">
        <v>144598.84684684683</v>
      </c>
      <c r="AR286" s="128"/>
      <c r="AS286" s="230"/>
      <c r="AT286" s="194">
        <v>-893620.21783454064</v>
      </c>
      <c r="AU286" s="194">
        <v>-391123.72574149794</v>
      </c>
      <c r="AV286" s="194">
        <v>-7656.0457555018684</v>
      </c>
      <c r="AW286" s="194">
        <v>-146369.85999999999</v>
      </c>
      <c r="AX286" s="195">
        <v>-342743.97745800001</v>
      </c>
    </row>
    <row r="287" spans="1:50">
      <c r="A287" s="57">
        <v>881</v>
      </c>
      <c r="B287" s="58">
        <v>2621</v>
      </c>
      <c r="C287" s="60"/>
      <c r="D287" s="59" t="s">
        <v>160</v>
      </c>
      <c r="E287" s="111">
        <v>441</v>
      </c>
      <c r="F287" s="111">
        <v>832938</v>
      </c>
      <c r="G287" s="112">
        <v>1.7166666666666668</v>
      </c>
      <c r="H287" s="111">
        <v>484607.88455988461</v>
      </c>
      <c r="I287" s="111">
        <v>88000.666666666672</v>
      </c>
      <c r="J287" s="63">
        <v>0</v>
      </c>
      <c r="K287" s="113">
        <v>1.65</v>
      </c>
      <c r="L287" s="111">
        <v>799603.00952380954</v>
      </c>
      <c r="M287" s="111">
        <v>72642.973750000005</v>
      </c>
      <c r="N287" s="111">
        <v>872245.98327380943</v>
      </c>
      <c r="O287" s="114">
        <f t="shared" si="12"/>
        <v>1977.8820482399308</v>
      </c>
      <c r="P287" s="114">
        <f t="shared" si="13"/>
        <v>2429.6520503245629</v>
      </c>
      <c r="Q287" s="114">
        <f t="shared" si="14"/>
        <v>81.405979427207171</v>
      </c>
      <c r="R287" s="115">
        <v>73715.311240149676</v>
      </c>
      <c r="S287" s="116">
        <v>167.15490077131446</v>
      </c>
      <c r="T287" s="117">
        <v>88.285767039140467</v>
      </c>
      <c r="U287" s="115">
        <v>0</v>
      </c>
      <c r="V287" s="116">
        <v>0</v>
      </c>
      <c r="W287" s="118">
        <v>88.285767039140467</v>
      </c>
      <c r="X287" s="119">
        <v>0</v>
      </c>
      <c r="Y287" s="120">
        <v>0</v>
      </c>
      <c r="Z287" s="121">
        <v>0</v>
      </c>
      <c r="AA287" s="122">
        <v>0</v>
      </c>
      <c r="AB287" s="123">
        <v>88.285767039140467</v>
      </c>
      <c r="AC287" s="115">
        <v>73715.311240149676</v>
      </c>
      <c r="AD287" s="116">
        <v>167.15490077131446</v>
      </c>
      <c r="AE287" s="118">
        <v>88.285767039140467</v>
      </c>
      <c r="AF287" s="124"/>
      <c r="AG287" s="125">
        <v>0</v>
      </c>
      <c r="AH287" s="124"/>
      <c r="AI287" s="115">
        <v>24482.587604759574</v>
      </c>
      <c r="AJ287" s="116">
        <v>81.405979427207114</v>
      </c>
      <c r="AK287" s="116">
        <v>0</v>
      </c>
      <c r="AL287" s="126">
        <v>0</v>
      </c>
      <c r="AM287" s="127">
        <v>24482.587604759574</v>
      </c>
      <c r="AN287" s="128"/>
      <c r="AO287" s="129">
        <v>2301.7809020040713</v>
      </c>
      <c r="AP287" s="128"/>
      <c r="AQ287" s="129">
        <v>48460.788455988455</v>
      </c>
      <c r="AR287" s="128"/>
      <c r="AS287" s="230"/>
      <c r="AT287" s="194">
        <v>-211672.62271463682</v>
      </c>
      <c r="AU287" s="194">
        <v>-92645.827815135999</v>
      </c>
      <c r="AV287" s="194">
        <v>-1813.4944267682217</v>
      </c>
      <c r="AW287" s="194">
        <v>-24670.37</v>
      </c>
      <c r="AX287" s="195">
        <v>-81186.073434999998</v>
      </c>
    </row>
    <row r="288" spans="1:50">
      <c r="A288" s="57">
        <v>883</v>
      </c>
      <c r="B288" s="58">
        <v>1732</v>
      </c>
      <c r="C288" s="60">
        <v>942</v>
      </c>
      <c r="D288" s="59" t="s">
        <v>161</v>
      </c>
      <c r="E288" s="111">
        <v>2161</v>
      </c>
      <c r="F288" s="111">
        <v>3939105.6666666665</v>
      </c>
      <c r="G288" s="112">
        <v>1.74</v>
      </c>
      <c r="H288" s="111">
        <v>2263853.8314176244</v>
      </c>
      <c r="I288" s="111">
        <v>334707.66666666669</v>
      </c>
      <c r="J288" s="63">
        <v>0</v>
      </c>
      <c r="K288" s="113">
        <v>1.65</v>
      </c>
      <c r="L288" s="111">
        <v>3735358.8218390807</v>
      </c>
      <c r="M288" s="111">
        <v>415474.5708333333</v>
      </c>
      <c r="N288" s="111">
        <v>4150833.3926724135</v>
      </c>
      <c r="O288" s="114">
        <f t="shared" si="12"/>
        <v>1920.792870278766</v>
      </c>
      <c r="P288" s="114">
        <f t="shared" si="13"/>
        <v>2429.6520503245629</v>
      </c>
      <c r="Q288" s="114">
        <f t="shared" si="14"/>
        <v>79.056294090430711</v>
      </c>
      <c r="R288" s="115">
        <v>406868.53458921926</v>
      </c>
      <c r="S288" s="116">
        <v>188.27789661694553</v>
      </c>
      <c r="T288" s="117">
        <v>86.805465276971319</v>
      </c>
      <c r="U288" s="115">
        <v>0</v>
      </c>
      <c r="V288" s="116">
        <v>0</v>
      </c>
      <c r="W288" s="118">
        <v>86.805465276971319</v>
      </c>
      <c r="X288" s="119">
        <v>0</v>
      </c>
      <c r="Y288" s="120">
        <v>0</v>
      </c>
      <c r="Z288" s="121">
        <v>0</v>
      </c>
      <c r="AA288" s="122">
        <v>0</v>
      </c>
      <c r="AB288" s="123">
        <v>86.805465276971319</v>
      </c>
      <c r="AC288" s="115">
        <v>406868.53458921926</v>
      </c>
      <c r="AD288" s="116">
        <v>188.27789661694553</v>
      </c>
      <c r="AE288" s="118">
        <v>86.805465276971319</v>
      </c>
      <c r="AF288" s="124"/>
      <c r="AG288" s="125">
        <v>0</v>
      </c>
      <c r="AH288" s="124"/>
      <c r="AI288" s="115">
        <v>0</v>
      </c>
      <c r="AJ288" s="116">
        <v>79.056294090430654</v>
      </c>
      <c r="AK288" s="116">
        <v>0</v>
      </c>
      <c r="AL288" s="126">
        <v>0</v>
      </c>
      <c r="AM288" s="127">
        <v>0</v>
      </c>
      <c r="AN288" s="128"/>
      <c r="AO288" s="129">
        <v>14934.618219361811</v>
      </c>
      <c r="AP288" s="128"/>
      <c r="AQ288" s="129">
        <v>226385.38314176243</v>
      </c>
      <c r="AR288" s="128"/>
      <c r="AS288" s="230"/>
      <c r="AT288" s="194">
        <v>-1060807.370186517</v>
      </c>
      <c r="AU288" s="194">
        <v>-464298.95232989633</v>
      </c>
      <c r="AV288" s="194">
        <v>-9088.4131780301177</v>
      </c>
      <c r="AW288" s="194">
        <v>-177011.09</v>
      </c>
      <c r="AX288" s="195">
        <v>-406867.85070299997</v>
      </c>
    </row>
    <row r="289" spans="1:50">
      <c r="A289" s="57">
        <v>884</v>
      </c>
      <c r="B289" s="58">
        <v>2624</v>
      </c>
      <c r="C289" s="60">
        <v>351</v>
      </c>
      <c r="D289" s="59" t="s">
        <v>162</v>
      </c>
      <c r="E289" s="111">
        <v>2475.3333333333335</v>
      </c>
      <c r="F289" s="111">
        <v>5350852.666666667</v>
      </c>
      <c r="G289" s="112">
        <v>1.6266666666666667</v>
      </c>
      <c r="H289" s="111">
        <v>3289107.4745934964</v>
      </c>
      <c r="I289" s="111">
        <v>439729</v>
      </c>
      <c r="J289" s="63">
        <v>0</v>
      </c>
      <c r="K289" s="113">
        <v>1.65</v>
      </c>
      <c r="L289" s="111">
        <v>5427027.3330792682</v>
      </c>
      <c r="M289" s="111">
        <v>543766.2466666667</v>
      </c>
      <c r="N289" s="111">
        <v>5970793.5797459343</v>
      </c>
      <c r="O289" s="114">
        <f t="shared" si="12"/>
        <v>2412.1169861618368</v>
      </c>
      <c r="P289" s="114">
        <f t="shared" si="13"/>
        <v>2429.6520503245629</v>
      </c>
      <c r="Q289" s="114">
        <f t="shared" si="14"/>
        <v>99.278289080101672</v>
      </c>
      <c r="R289" s="115">
        <v>16059.897664931323</v>
      </c>
      <c r="S289" s="116">
        <v>6.4879737402092603</v>
      </c>
      <c r="T289" s="117">
        <v>99.545322120464022</v>
      </c>
      <c r="U289" s="115">
        <v>0</v>
      </c>
      <c r="V289" s="116">
        <v>0</v>
      </c>
      <c r="W289" s="118">
        <v>99.545322120464022</v>
      </c>
      <c r="X289" s="119">
        <v>0</v>
      </c>
      <c r="Y289" s="120">
        <v>0</v>
      </c>
      <c r="Z289" s="121">
        <v>0</v>
      </c>
      <c r="AA289" s="122">
        <v>0</v>
      </c>
      <c r="AB289" s="123">
        <v>99.545322120464022</v>
      </c>
      <c r="AC289" s="115">
        <v>16059.897664931323</v>
      </c>
      <c r="AD289" s="116">
        <v>6.4879737402092603</v>
      </c>
      <c r="AE289" s="118">
        <v>99.545322120464022</v>
      </c>
      <c r="AF289" s="124"/>
      <c r="AG289" s="125">
        <v>0</v>
      </c>
      <c r="AH289" s="124"/>
      <c r="AI289" s="115">
        <v>0</v>
      </c>
      <c r="AJ289" s="116">
        <v>99.278289080101601</v>
      </c>
      <c r="AK289" s="116">
        <v>0</v>
      </c>
      <c r="AL289" s="126">
        <v>0</v>
      </c>
      <c r="AM289" s="127">
        <v>0</v>
      </c>
      <c r="AN289" s="128"/>
      <c r="AO289" s="129">
        <v>24226.02922054295</v>
      </c>
      <c r="AP289" s="128"/>
      <c r="AQ289" s="129">
        <v>328910.74745934963</v>
      </c>
      <c r="AR289" s="128"/>
      <c r="AS289" s="230"/>
      <c r="AT289" s="194">
        <v>-1207951.6183091628</v>
      </c>
      <c r="AU289" s="194">
        <v>-528701.71023372072</v>
      </c>
      <c r="AV289" s="194">
        <v>-10349.064038208489</v>
      </c>
      <c r="AW289" s="194">
        <v>-168074.8</v>
      </c>
      <c r="AX289" s="195">
        <v>-463304.35902600002</v>
      </c>
    </row>
    <row r="290" spans="1:50">
      <c r="A290" s="57">
        <v>885</v>
      </c>
      <c r="B290" s="58">
        <v>1733</v>
      </c>
      <c r="C290" s="60">
        <v>942</v>
      </c>
      <c r="D290" s="130" t="s">
        <v>163</v>
      </c>
      <c r="E290" s="111">
        <v>1874.3333333333333</v>
      </c>
      <c r="F290" s="111">
        <v>3074198.3333333335</v>
      </c>
      <c r="G290" s="112">
        <v>1.5633333333333335</v>
      </c>
      <c r="H290" s="111">
        <v>1967146.3771602709</v>
      </c>
      <c r="I290" s="111">
        <v>279728.66666666669</v>
      </c>
      <c r="J290" s="63">
        <v>0</v>
      </c>
      <c r="K290" s="113">
        <v>1.65</v>
      </c>
      <c r="L290" s="111">
        <v>3245791.5223144474</v>
      </c>
      <c r="M290" s="111">
        <v>342365.40416666667</v>
      </c>
      <c r="N290" s="111">
        <v>3588156.9264811142</v>
      </c>
      <c r="O290" s="114">
        <f t="shared" si="12"/>
        <v>1914.364357005752</v>
      </c>
      <c r="P290" s="114">
        <f t="shared" si="13"/>
        <v>2429.6520503245629</v>
      </c>
      <c r="Q290" s="114">
        <f t="shared" si="14"/>
        <v>78.791708333299141</v>
      </c>
      <c r="R290" s="115">
        <v>357353.73294224089</v>
      </c>
      <c r="S290" s="116">
        <v>190.65644652796064</v>
      </c>
      <c r="T290" s="117">
        <v>86.638776249978392</v>
      </c>
      <c r="U290" s="115">
        <v>0</v>
      </c>
      <c r="V290" s="116">
        <v>0</v>
      </c>
      <c r="W290" s="118">
        <v>86.638776249978392</v>
      </c>
      <c r="X290" s="119">
        <v>0</v>
      </c>
      <c r="Y290" s="120">
        <v>0</v>
      </c>
      <c r="Z290" s="121">
        <v>0</v>
      </c>
      <c r="AA290" s="122">
        <v>0</v>
      </c>
      <c r="AB290" s="123">
        <v>86.638776249978392</v>
      </c>
      <c r="AC290" s="115">
        <v>357353.73294224089</v>
      </c>
      <c r="AD290" s="116">
        <v>190.65644652796064</v>
      </c>
      <c r="AE290" s="118">
        <v>86.638776249978392</v>
      </c>
      <c r="AF290" s="124"/>
      <c r="AG290" s="125">
        <v>0</v>
      </c>
      <c r="AH290" s="124"/>
      <c r="AI290" s="115">
        <v>0</v>
      </c>
      <c r="AJ290" s="116">
        <v>78.791708333299084</v>
      </c>
      <c r="AK290" s="116">
        <v>0</v>
      </c>
      <c r="AL290" s="126">
        <v>0</v>
      </c>
      <c r="AM290" s="127">
        <v>0</v>
      </c>
      <c r="AN290" s="128"/>
      <c r="AO290" s="129">
        <v>11008.405482184415</v>
      </c>
      <c r="AP290" s="128"/>
      <c r="AQ290" s="129">
        <v>196714.63771602712</v>
      </c>
      <c r="AR290" s="128"/>
      <c r="AS290" s="230"/>
      <c r="AT290" s="194">
        <v>-916596.22999987076</v>
      </c>
      <c r="AU290" s="194">
        <v>-401179.97033113166</v>
      </c>
      <c r="AV290" s="194">
        <v>-7852.891570878558</v>
      </c>
      <c r="AW290" s="194">
        <v>-126360.99</v>
      </c>
      <c r="AX290" s="195">
        <v>-351556.32261199999</v>
      </c>
    </row>
    <row r="291" spans="1:50">
      <c r="A291" s="57">
        <v>886</v>
      </c>
      <c r="B291" s="58">
        <v>1734</v>
      </c>
      <c r="C291" s="60"/>
      <c r="D291" s="59" t="s">
        <v>164</v>
      </c>
      <c r="E291" s="111">
        <v>2745.3333333333335</v>
      </c>
      <c r="F291" s="111">
        <v>4279946.666666667</v>
      </c>
      <c r="G291" s="112">
        <v>1.79</v>
      </c>
      <c r="H291" s="111">
        <v>2391031.6573556797</v>
      </c>
      <c r="I291" s="111">
        <v>484733.66666666669</v>
      </c>
      <c r="J291" s="63">
        <v>0</v>
      </c>
      <c r="K291" s="113">
        <v>1.65</v>
      </c>
      <c r="L291" s="111">
        <v>3945202.2346368711</v>
      </c>
      <c r="M291" s="111">
        <v>495108.8429166667</v>
      </c>
      <c r="N291" s="111">
        <v>4440311.0775535377</v>
      </c>
      <c r="O291" s="114">
        <f t="shared" si="12"/>
        <v>1617.403257972391</v>
      </c>
      <c r="P291" s="114">
        <f t="shared" si="13"/>
        <v>2429.6520503245629</v>
      </c>
      <c r="Q291" s="114">
        <f t="shared" si="14"/>
        <v>66.569336862713797</v>
      </c>
      <c r="R291" s="115">
        <v>825060.66330354195</v>
      </c>
      <c r="S291" s="116">
        <v>300.53205317030427</v>
      </c>
      <c r="T291" s="117">
        <v>78.938682223509659</v>
      </c>
      <c r="U291" s="115">
        <v>471004</v>
      </c>
      <c r="V291" s="116">
        <v>171.56532297231664</v>
      </c>
      <c r="W291" s="118">
        <v>85.99999468384317</v>
      </c>
      <c r="X291" s="119">
        <v>0</v>
      </c>
      <c r="Y291" s="120">
        <v>0</v>
      </c>
      <c r="Z291" s="121">
        <v>471004</v>
      </c>
      <c r="AA291" s="122">
        <v>171.56532297231664</v>
      </c>
      <c r="AB291" s="123">
        <v>85.99999468384317</v>
      </c>
      <c r="AC291" s="115">
        <v>1296064.663303542</v>
      </c>
      <c r="AD291" s="116">
        <v>472.09737614262087</v>
      </c>
      <c r="AE291" s="118">
        <v>85.99999468384317</v>
      </c>
      <c r="AF291" s="124"/>
      <c r="AG291" s="125">
        <v>0</v>
      </c>
      <c r="AH291" s="124"/>
      <c r="AI291" s="115">
        <v>0</v>
      </c>
      <c r="AJ291" s="116">
        <v>66.569336862713754</v>
      </c>
      <c r="AK291" s="116">
        <v>0</v>
      </c>
      <c r="AL291" s="126">
        <v>0</v>
      </c>
      <c r="AM291" s="127">
        <v>0</v>
      </c>
      <c r="AN291" s="128"/>
      <c r="AO291" s="129">
        <v>22636.261840217314</v>
      </c>
      <c r="AP291" s="128"/>
      <c r="AQ291" s="129">
        <v>239103.16573556795</v>
      </c>
      <c r="AR291" s="128"/>
      <c r="AS291" s="230"/>
      <c r="AT291" s="194">
        <v>-1358028.9743678083</v>
      </c>
      <c r="AU291" s="194">
        <v>-594388.2440426047</v>
      </c>
      <c r="AV291" s="194">
        <v>-11634.844151413672</v>
      </c>
      <c r="AW291" s="194">
        <v>-217988.57</v>
      </c>
      <c r="AX291" s="195">
        <v>-520865.84758200002</v>
      </c>
    </row>
    <row r="292" spans="1:50">
      <c r="A292" s="57">
        <v>888</v>
      </c>
      <c r="B292" s="58">
        <v>2628</v>
      </c>
      <c r="C292" s="60"/>
      <c r="D292" s="59" t="s">
        <v>165</v>
      </c>
      <c r="E292" s="111">
        <v>1189.6666666666667</v>
      </c>
      <c r="F292" s="111">
        <v>2208391.6666666665</v>
      </c>
      <c r="G292" s="112">
        <v>1.6900000000000002</v>
      </c>
      <c r="H292" s="111">
        <v>1306740.6311637082</v>
      </c>
      <c r="I292" s="111">
        <v>246799</v>
      </c>
      <c r="J292" s="63">
        <v>0</v>
      </c>
      <c r="K292" s="113">
        <v>1.65</v>
      </c>
      <c r="L292" s="111">
        <v>2156122.0414201184</v>
      </c>
      <c r="M292" s="111">
        <v>203290.63749999998</v>
      </c>
      <c r="N292" s="111">
        <v>2359412.6789201186</v>
      </c>
      <c r="O292" s="114">
        <f t="shared" si="12"/>
        <v>1983.2552638723328</v>
      </c>
      <c r="P292" s="114">
        <f t="shared" si="13"/>
        <v>2429.6520503245629</v>
      </c>
      <c r="Q292" s="114">
        <f t="shared" si="14"/>
        <v>81.627131078600385</v>
      </c>
      <c r="R292" s="115">
        <v>196493.44947125527</v>
      </c>
      <c r="S292" s="116">
        <v>165.16681098732579</v>
      </c>
      <c r="T292" s="117">
        <v>88.425092579518207</v>
      </c>
      <c r="U292" s="115">
        <v>0</v>
      </c>
      <c r="V292" s="116">
        <v>0</v>
      </c>
      <c r="W292" s="118">
        <v>88.425092579518207</v>
      </c>
      <c r="X292" s="119">
        <v>0</v>
      </c>
      <c r="Y292" s="120">
        <v>0</v>
      </c>
      <c r="Z292" s="121">
        <v>0</v>
      </c>
      <c r="AA292" s="122">
        <v>0</v>
      </c>
      <c r="AB292" s="123">
        <v>88.425092579518207</v>
      </c>
      <c r="AC292" s="115">
        <v>196493.44947125527</v>
      </c>
      <c r="AD292" s="116">
        <v>165.16681098732579</v>
      </c>
      <c r="AE292" s="118">
        <v>88.425092579518207</v>
      </c>
      <c r="AF292" s="124"/>
      <c r="AG292" s="125">
        <v>0</v>
      </c>
      <c r="AH292" s="124"/>
      <c r="AI292" s="115">
        <v>118708.07819977606</v>
      </c>
      <c r="AJ292" s="116">
        <v>81.627131078600328</v>
      </c>
      <c r="AK292" s="116">
        <v>0</v>
      </c>
      <c r="AL292" s="126">
        <v>0</v>
      </c>
      <c r="AM292" s="127">
        <v>118708.07819977606</v>
      </c>
      <c r="AN292" s="128"/>
      <c r="AO292" s="129">
        <v>5797.6857602910432</v>
      </c>
      <c r="AP292" s="128"/>
      <c r="AQ292" s="129">
        <v>130674.06311637082</v>
      </c>
      <c r="AR292" s="128"/>
      <c r="AS292" s="230"/>
      <c r="AT292" s="194">
        <v>-585155.03323191754</v>
      </c>
      <c r="AU292" s="194">
        <v>-256113.29305939443</v>
      </c>
      <c r="AV292" s="194">
        <v>-5013.2859788488713</v>
      </c>
      <c r="AW292" s="194">
        <v>-104991.62</v>
      </c>
      <c r="AX292" s="195">
        <v>-224433.55635500001</v>
      </c>
    </row>
    <row r="293" spans="1:50">
      <c r="A293" s="57">
        <v>901</v>
      </c>
      <c r="B293" s="58">
        <v>4301</v>
      </c>
      <c r="C293" s="60"/>
      <c r="D293" s="59" t="s">
        <v>211</v>
      </c>
      <c r="E293" s="111">
        <v>2429.3333333333335</v>
      </c>
      <c r="F293" s="111">
        <v>2935326.3333333335</v>
      </c>
      <c r="G293" s="112">
        <v>1.8</v>
      </c>
      <c r="H293" s="111">
        <v>1630736.8518518519</v>
      </c>
      <c r="I293" s="111">
        <v>369418.66666666669</v>
      </c>
      <c r="J293" s="63">
        <v>0</v>
      </c>
      <c r="K293" s="113">
        <v>1.65</v>
      </c>
      <c r="L293" s="111">
        <v>2690715.8055555555</v>
      </c>
      <c r="M293" s="111">
        <v>302376.52875</v>
      </c>
      <c r="N293" s="111">
        <v>2993092.3343055551</v>
      </c>
      <c r="O293" s="114">
        <f t="shared" si="12"/>
        <v>1232.0632550654041</v>
      </c>
      <c r="P293" s="114">
        <f t="shared" si="13"/>
        <v>2429.6520503245629</v>
      </c>
      <c r="Q293" s="114">
        <f t="shared" si="14"/>
        <v>50.709452610748109</v>
      </c>
      <c r="R293" s="115">
        <v>1076456.6805813476</v>
      </c>
      <c r="S293" s="116">
        <v>443.10785424588948</v>
      </c>
      <c r="T293" s="117">
        <v>68.946955144771294</v>
      </c>
      <c r="U293" s="115">
        <v>1006545</v>
      </c>
      <c r="V293" s="116">
        <v>414.32972008781559</v>
      </c>
      <c r="W293" s="118">
        <v>86.000002721376646</v>
      </c>
      <c r="X293" s="119">
        <v>0</v>
      </c>
      <c r="Y293" s="120">
        <v>0</v>
      </c>
      <c r="Z293" s="121">
        <v>1006545</v>
      </c>
      <c r="AA293" s="122">
        <v>414.32972008781559</v>
      </c>
      <c r="AB293" s="123">
        <v>86.000002721376646</v>
      </c>
      <c r="AC293" s="115">
        <v>2083001.6805813476</v>
      </c>
      <c r="AD293" s="116">
        <v>857.43757433370502</v>
      </c>
      <c r="AE293" s="118">
        <v>86.000002721376646</v>
      </c>
      <c r="AF293" s="124"/>
      <c r="AG293" s="125">
        <v>0</v>
      </c>
      <c r="AH293" s="124"/>
      <c r="AI293" s="115">
        <v>930574.28406132013</v>
      </c>
      <c r="AJ293" s="116">
        <v>50.709452610748073</v>
      </c>
      <c r="AK293" s="116">
        <v>0</v>
      </c>
      <c r="AL293" s="126">
        <v>0</v>
      </c>
      <c r="AM293" s="127">
        <v>930574.28406132013</v>
      </c>
      <c r="AN293" s="128"/>
      <c r="AO293" s="129">
        <v>16581.428126037677</v>
      </c>
      <c r="AP293" s="128"/>
      <c r="AQ293" s="129">
        <v>163073.6851851852</v>
      </c>
      <c r="AR293" s="128"/>
      <c r="AS293" s="230"/>
      <c r="AT293" s="194">
        <v>-1186931.0114344992</v>
      </c>
      <c r="AU293" s="194">
        <v>-519501.31624746008</v>
      </c>
      <c r="AV293" s="194">
        <v>-10168.971058183008</v>
      </c>
      <c r="AW293" s="194">
        <v>-147245.71</v>
      </c>
      <c r="AX293" s="195">
        <v>-455242.00069399999</v>
      </c>
    </row>
    <row r="294" spans="1:50">
      <c r="A294" s="57">
        <v>902</v>
      </c>
      <c r="B294" s="58">
        <v>4302</v>
      </c>
      <c r="C294" s="60"/>
      <c r="D294" s="59" t="s">
        <v>212</v>
      </c>
      <c r="E294" s="111">
        <v>9043</v>
      </c>
      <c r="F294" s="111">
        <v>16948021.666666668</v>
      </c>
      <c r="G294" s="112">
        <v>1.86</v>
      </c>
      <c r="H294" s="111">
        <v>9109611.3723046724</v>
      </c>
      <c r="I294" s="111">
        <v>2184310.6666666665</v>
      </c>
      <c r="J294" s="63">
        <v>0</v>
      </c>
      <c r="K294" s="113">
        <v>1.65</v>
      </c>
      <c r="L294" s="111">
        <v>15030858.764302708</v>
      </c>
      <c r="M294" s="111">
        <v>1749683.5658333336</v>
      </c>
      <c r="N294" s="111">
        <v>16780542.330136042</v>
      </c>
      <c r="O294" s="114">
        <f t="shared" si="12"/>
        <v>1855.6388731766053</v>
      </c>
      <c r="P294" s="114">
        <f t="shared" si="13"/>
        <v>2429.6520503245629</v>
      </c>
      <c r="Q294" s="114">
        <f t="shared" si="14"/>
        <v>76.374675663073702</v>
      </c>
      <c r="R294" s="115">
        <v>1920596.4295511292</v>
      </c>
      <c r="S294" s="116">
        <v>212.38487554474503</v>
      </c>
      <c r="T294" s="117">
        <v>85.116045667736401</v>
      </c>
      <c r="U294" s="115">
        <v>194217</v>
      </c>
      <c r="V294" s="116">
        <v>21.477054074975118</v>
      </c>
      <c r="W294" s="118">
        <v>86.000001626455102</v>
      </c>
      <c r="X294" s="119">
        <v>0</v>
      </c>
      <c r="Y294" s="120">
        <v>0</v>
      </c>
      <c r="Z294" s="121">
        <v>194217</v>
      </c>
      <c r="AA294" s="122">
        <v>21.477054074975118</v>
      </c>
      <c r="AB294" s="123">
        <v>86.000001626455102</v>
      </c>
      <c r="AC294" s="115">
        <v>2114813.4295511292</v>
      </c>
      <c r="AD294" s="116">
        <v>233.86192961972014</v>
      </c>
      <c r="AE294" s="118">
        <v>86.000001626455102</v>
      </c>
      <c r="AF294" s="124"/>
      <c r="AG294" s="125">
        <v>0</v>
      </c>
      <c r="AH294" s="124"/>
      <c r="AI294" s="115">
        <v>366200.5575620528</v>
      </c>
      <c r="AJ294" s="116">
        <v>76.374675663073646</v>
      </c>
      <c r="AK294" s="116">
        <v>0</v>
      </c>
      <c r="AL294" s="126">
        <v>0</v>
      </c>
      <c r="AM294" s="127">
        <v>366200.5575620528</v>
      </c>
      <c r="AN294" s="128"/>
      <c r="AO294" s="129">
        <v>81414.301354458235</v>
      </c>
      <c r="AP294" s="128"/>
      <c r="AQ294" s="129">
        <v>910961.13723046717</v>
      </c>
      <c r="AR294" s="128"/>
      <c r="AS294" s="230"/>
      <c r="AT294" s="194">
        <v>-4417749.4029380428</v>
      </c>
      <c r="AU294" s="194">
        <v>-1933580.4756706329</v>
      </c>
      <c r="AV294" s="194">
        <v>-37848.843267215751</v>
      </c>
      <c r="AW294" s="194">
        <v>-826713.77</v>
      </c>
      <c r="AX294" s="195">
        <v>-1694407.726637</v>
      </c>
    </row>
    <row r="295" spans="1:50">
      <c r="A295" s="57">
        <v>903</v>
      </c>
      <c r="B295" s="58">
        <v>4303</v>
      </c>
      <c r="C295" s="60"/>
      <c r="D295" s="59" t="s">
        <v>213</v>
      </c>
      <c r="E295" s="111">
        <v>2659.3333333333335</v>
      </c>
      <c r="F295" s="111">
        <v>4392915.333333333</v>
      </c>
      <c r="G295" s="112">
        <v>1.7833333333333332</v>
      </c>
      <c r="H295" s="111">
        <v>2459325.0347490348</v>
      </c>
      <c r="I295" s="111">
        <v>369407</v>
      </c>
      <c r="J295" s="63">
        <v>0</v>
      </c>
      <c r="K295" s="113">
        <v>1.65</v>
      </c>
      <c r="L295" s="111">
        <v>4057886.3073359071</v>
      </c>
      <c r="M295" s="111">
        <v>452100.9375</v>
      </c>
      <c r="N295" s="111">
        <v>4509987.2448359067</v>
      </c>
      <c r="O295" s="114">
        <f t="shared" si="12"/>
        <v>1695.9089664712608</v>
      </c>
      <c r="P295" s="114">
        <f t="shared" si="13"/>
        <v>2429.6520503245629</v>
      </c>
      <c r="Q295" s="114">
        <f t="shared" si="14"/>
        <v>69.800487120973315</v>
      </c>
      <c r="R295" s="115">
        <v>721968.95316773816</v>
      </c>
      <c r="S295" s="116">
        <v>271.48494102572255</v>
      </c>
      <c r="T295" s="117">
        <v>80.974306886213171</v>
      </c>
      <c r="U295" s="115">
        <v>324723</v>
      </c>
      <c r="V295" s="116">
        <v>122.10691902732513</v>
      </c>
      <c r="W295" s="118">
        <v>86.000002603055151</v>
      </c>
      <c r="X295" s="119">
        <v>0</v>
      </c>
      <c r="Y295" s="120">
        <v>0</v>
      </c>
      <c r="Z295" s="121">
        <v>324723</v>
      </c>
      <c r="AA295" s="122">
        <v>122.10691902732513</v>
      </c>
      <c r="AB295" s="123">
        <v>86.000002603055151</v>
      </c>
      <c r="AC295" s="115">
        <v>1046691.9531677382</v>
      </c>
      <c r="AD295" s="116">
        <v>393.5918600530477</v>
      </c>
      <c r="AE295" s="118">
        <v>86.000002603055151</v>
      </c>
      <c r="AF295" s="124"/>
      <c r="AG295" s="125">
        <v>0</v>
      </c>
      <c r="AH295" s="124"/>
      <c r="AI295" s="115">
        <v>287059.15214022779</v>
      </c>
      <c r="AJ295" s="116">
        <v>69.800487120973258</v>
      </c>
      <c r="AK295" s="116">
        <v>0</v>
      </c>
      <c r="AL295" s="126">
        <v>0</v>
      </c>
      <c r="AM295" s="127">
        <v>287059.15214022779</v>
      </c>
      <c r="AN295" s="128"/>
      <c r="AO295" s="129">
        <v>21822.955631793557</v>
      </c>
      <c r="AP295" s="128"/>
      <c r="AQ295" s="129">
        <v>245932.50347490344</v>
      </c>
      <c r="AR295" s="128"/>
      <c r="AS295" s="230"/>
      <c r="AT295" s="194">
        <v>-1294967.1537438175</v>
      </c>
      <c r="AU295" s="194">
        <v>-566787.06208382279</v>
      </c>
      <c r="AV295" s="194">
        <v>-11094.565211337227</v>
      </c>
      <c r="AW295" s="194">
        <v>-215759.46</v>
      </c>
      <c r="AX295" s="195">
        <v>-496678.77258599998</v>
      </c>
    </row>
    <row r="296" spans="1:50">
      <c r="A296" s="57">
        <v>904</v>
      </c>
      <c r="B296" s="58">
        <v>4304</v>
      </c>
      <c r="C296" s="60"/>
      <c r="D296" s="59" t="s">
        <v>214</v>
      </c>
      <c r="E296" s="111">
        <v>1243.3333333333333</v>
      </c>
      <c r="F296" s="111">
        <v>1473149</v>
      </c>
      <c r="G296" s="112">
        <v>2</v>
      </c>
      <c r="H296" s="111">
        <v>736574.5</v>
      </c>
      <c r="I296" s="111">
        <v>136426.33333333334</v>
      </c>
      <c r="J296" s="63">
        <v>0</v>
      </c>
      <c r="K296" s="113">
        <v>1.65</v>
      </c>
      <c r="L296" s="111">
        <v>1215347.9249999998</v>
      </c>
      <c r="M296" s="111">
        <v>129477.64291666668</v>
      </c>
      <c r="N296" s="111">
        <v>1344825.5679166664</v>
      </c>
      <c r="O296" s="114">
        <f t="shared" si="12"/>
        <v>1081.6291430965146</v>
      </c>
      <c r="P296" s="114">
        <f t="shared" si="13"/>
        <v>2429.6520503245629</v>
      </c>
      <c r="Q296" s="114">
        <f t="shared" si="14"/>
        <v>44.517861845774426</v>
      </c>
      <c r="R296" s="115">
        <v>620135.47142181057</v>
      </c>
      <c r="S296" s="116">
        <v>498.76847567437852</v>
      </c>
      <c r="T296" s="117">
        <v>65.046252962837855</v>
      </c>
      <c r="U296" s="115">
        <v>632985</v>
      </c>
      <c r="V296" s="116">
        <v>509.10321715817696</v>
      </c>
      <c r="W296" s="118">
        <v>86.000002990137801</v>
      </c>
      <c r="X296" s="119">
        <v>0</v>
      </c>
      <c r="Y296" s="120">
        <v>0</v>
      </c>
      <c r="Z296" s="121">
        <v>632985</v>
      </c>
      <c r="AA296" s="122">
        <v>509.10321715817696</v>
      </c>
      <c r="AB296" s="123">
        <v>86.000002990137801</v>
      </c>
      <c r="AC296" s="115">
        <v>1253120.4714218106</v>
      </c>
      <c r="AD296" s="116">
        <v>1007.8716928325555</v>
      </c>
      <c r="AE296" s="118">
        <v>86.000002990137801</v>
      </c>
      <c r="AF296" s="124"/>
      <c r="AG296" s="125">
        <v>0</v>
      </c>
      <c r="AH296" s="124"/>
      <c r="AI296" s="115">
        <v>465306.27831326402</v>
      </c>
      <c r="AJ296" s="116">
        <v>44.517861845774391</v>
      </c>
      <c r="AK296" s="116">
        <v>0</v>
      </c>
      <c r="AL296" s="126">
        <v>0</v>
      </c>
      <c r="AM296" s="127">
        <v>465306.27831326402</v>
      </c>
      <c r="AN296" s="128"/>
      <c r="AO296" s="129">
        <v>7429.2597346130515</v>
      </c>
      <c r="AP296" s="128"/>
      <c r="AQ296" s="129">
        <v>73657.45</v>
      </c>
      <c r="AR296" s="132"/>
      <c r="AS296" s="230"/>
      <c r="AT296" s="194">
        <v>-597376.31629858247</v>
      </c>
      <c r="AU296" s="194">
        <v>-261462.3593304762</v>
      </c>
      <c r="AV296" s="194">
        <v>-5117.9911997939189</v>
      </c>
      <c r="AW296" s="194">
        <v>-58150.559999999998</v>
      </c>
      <c r="AX296" s="195">
        <v>-229120.97399</v>
      </c>
    </row>
    <row r="297" spans="1:50">
      <c r="A297" s="57">
        <v>905</v>
      </c>
      <c r="B297" s="58">
        <v>4305</v>
      </c>
      <c r="C297" s="60"/>
      <c r="D297" s="59" t="s">
        <v>215</v>
      </c>
      <c r="E297" s="111">
        <v>2378.3333333333335</v>
      </c>
      <c r="F297" s="111">
        <v>3193098.6666666665</v>
      </c>
      <c r="G297" s="112">
        <v>1.64</v>
      </c>
      <c r="H297" s="111">
        <v>1947011.3821138211</v>
      </c>
      <c r="I297" s="111">
        <v>296383.33333333331</v>
      </c>
      <c r="J297" s="63">
        <v>0</v>
      </c>
      <c r="K297" s="113">
        <v>1.65</v>
      </c>
      <c r="L297" s="111">
        <v>3212568.7804878051</v>
      </c>
      <c r="M297" s="111">
        <v>364076.21625000006</v>
      </c>
      <c r="N297" s="111">
        <v>3576644.9967378057</v>
      </c>
      <c r="O297" s="114">
        <f t="shared" si="12"/>
        <v>1503.8451282709764</v>
      </c>
      <c r="P297" s="114">
        <f t="shared" si="13"/>
        <v>2429.6520503245629</v>
      </c>
      <c r="Q297" s="114">
        <f t="shared" si="14"/>
        <v>61.895493557198307</v>
      </c>
      <c r="R297" s="115">
        <v>814694.66129179019</v>
      </c>
      <c r="S297" s="116">
        <v>342.54856115982767</v>
      </c>
      <c r="T297" s="117">
        <v>75.994160941034892</v>
      </c>
      <c r="U297" s="115">
        <v>578190</v>
      </c>
      <c r="V297" s="116">
        <v>243.10721793973369</v>
      </c>
      <c r="W297" s="118">
        <v>86.000005930536915</v>
      </c>
      <c r="X297" s="119">
        <v>0</v>
      </c>
      <c r="Y297" s="120">
        <v>0</v>
      </c>
      <c r="Z297" s="121">
        <v>578190</v>
      </c>
      <c r="AA297" s="122">
        <v>243.10721793973369</v>
      </c>
      <c r="AB297" s="123">
        <v>86.000005930536915</v>
      </c>
      <c r="AC297" s="115">
        <v>1392884.6612917902</v>
      </c>
      <c r="AD297" s="116">
        <v>585.65577909956141</v>
      </c>
      <c r="AE297" s="118">
        <v>86.000005930536915</v>
      </c>
      <c r="AF297" s="124"/>
      <c r="AG297" s="125">
        <v>0</v>
      </c>
      <c r="AH297" s="124"/>
      <c r="AI297" s="115">
        <v>165429.3179910779</v>
      </c>
      <c r="AJ297" s="116">
        <v>61.895493557198265</v>
      </c>
      <c r="AK297" s="116">
        <v>0</v>
      </c>
      <c r="AL297" s="126">
        <v>0</v>
      </c>
      <c r="AM297" s="127">
        <v>165429.3179910779</v>
      </c>
      <c r="AN297" s="128"/>
      <c r="AO297" s="129">
        <v>14918.59920615989</v>
      </c>
      <c r="AP297" s="128"/>
      <c r="AQ297" s="129">
        <v>194701.13821138212</v>
      </c>
      <c r="AR297" s="128"/>
      <c r="AS297" s="230"/>
      <c r="AT297" s="194">
        <v>-1148311.756943838</v>
      </c>
      <c r="AU297" s="194">
        <v>-502598.26683084172</v>
      </c>
      <c r="AV297" s="194">
        <v>-9838.1025599966579</v>
      </c>
      <c r="AW297" s="194">
        <v>-132109.20000000001</v>
      </c>
      <c r="AX297" s="195">
        <v>-440429.76096799999</v>
      </c>
    </row>
    <row r="298" spans="1:50">
      <c r="A298" s="57">
        <v>906</v>
      </c>
      <c r="B298" s="58">
        <v>4306</v>
      </c>
      <c r="C298" s="60"/>
      <c r="D298" s="59" t="s">
        <v>216</v>
      </c>
      <c r="E298" s="111">
        <v>899</v>
      </c>
      <c r="F298" s="111">
        <v>1279599.6666666667</v>
      </c>
      <c r="G298" s="112">
        <v>2.1</v>
      </c>
      <c r="H298" s="111">
        <v>609333.17460317456</v>
      </c>
      <c r="I298" s="111">
        <v>121636.66666666667</v>
      </c>
      <c r="J298" s="63">
        <v>0</v>
      </c>
      <c r="K298" s="113">
        <v>1.65</v>
      </c>
      <c r="L298" s="111">
        <v>1005399.738095238</v>
      </c>
      <c r="M298" s="111">
        <v>99172.245833333334</v>
      </c>
      <c r="N298" s="111">
        <v>1104571.9839285712</v>
      </c>
      <c r="O298" s="114">
        <f t="shared" si="12"/>
        <v>1228.6673903543617</v>
      </c>
      <c r="P298" s="114">
        <f t="shared" si="13"/>
        <v>2429.6520503245629</v>
      </c>
      <c r="Q298" s="114">
        <f t="shared" si="14"/>
        <v>50.569685078578694</v>
      </c>
      <c r="R298" s="115">
        <v>399483.52744588861</v>
      </c>
      <c r="S298" s="116">
        <v>444.3643241889751</v>
      </c>
      <c r="T298" s="117">
        <v>68.858901599504563</v>
      </c>
      <c r="U298" s="115">
        <v>374406</v>
      </c>
      <c r="V298" s="116">
        <v>416.46941045606229</v>
      </c>
      <c r="W298" s="118">
        <v>86.000014887739724</v>
      </c>
      <c r="X298" s="119">
        <v>0</v>
      </c>
      <c r="Y298" s="120">
        <v>0</v>
      </c>
      <c r="Z298" s="121">
        <v>374406</v>
      </c>
      <c r="AA298" s="122">
        <v>416.46941045606229</v>
      </c>
      <c r="AB298" s="123">
        <v>86.000014887739724</v>
      </c>
      <c r="AC298" s="115">
        <v>773889.52744588861</v>
      </c>
      <c r="AD298" s="116">
        <v>860.83373464503734</v>
      </c>
      <c r="AE298" s="118">
        <v>86.000014887739724</v>
      </c>
      <c r="AF298" s="124"/>
      <c r="AG298" s="125">
        <v>0</v>
      </c>
      <c r="AH298" s="124"/>
      <c r="AI298" s="115">
        <v>504664.42613005533</v>
      </c>
      <c r="AJ298" s="116">
        <v>50.569685078578651</v>
      </c>
      <c r="AK298" s="116">
        <v>0</v>
      </c>
      <c r="AL298" s="126">
        <v>0</v>
      </c>
      <c r="AM298" s="127">
        <v>504664.42613005533</v>
      </c>
      <c r="AN298" s="128"/>
      <c r="AO298" s="129">
        <v>5978.1987381906265</v>
      </c>
      <c r="AP298" s="128"/>
      <c r="AQ298" s="129">
        <v>60933.317460317456</v>
      </c>
      <c r="AR298" s="128"/>
      <c r="AS298" s="230"/>
      <c r="AT298" s="194">
        <v>-436544.23114127171</v>
      </c>
      <c r="AU298" s="194">
        <v>-191068.64720304031</v>
      </c>
      <c r="AV298" s="194">
        <v>-3740.0704921570946</v>
      </c>
      <c r="AW298" s="194">
        <v>-62333.94</v>
      </c>
      <c r="AX298" s="195">
        <v>-167434.55791599999</v>
      </c>
    </row>
    <row r="299" spans="1:50">
      <c r="A299" s="57">
        <v>907</v>
      </c>
      <c r="B299" s="58">
        <v>4307</v>
      </c>
      <c r="C299" s="60"/>
      <c r="D299" s="59" t="s">
        <v>217</v>
      </c>
      <c r="E299" s="111">
        <v>2735.6666666666665</v>
      </c>
      <c r="F299" s="111">
        <v>4038437.6666666665</v>
      </c>
      <c r="G299" s="112">
        <v>1.84</v>
      </c>
      <c r="H299" s="111">
        <v>2194803.079710145</v>
      </c>
      <c r="I299" s="111">
        <v>375437.66666666669</v>
      </c>
      <c r="J299" s="63">
        <v>0</v>
      </c>
      <c r="K299" s="113">
        <v>1.65</v>
      </c>
      <c r="L299" s="111">
        <v>3621425.0815217388</v>
      </c>
      <c r="M299" s="111">
        <v>384404.05833333335</v>
      </c>
      <c r="N299" s="111">
        <v>4005829.1398550719</v>
      </c>
      <c r="O299" s="114">
        <f t="shared" si="12"/>
        <v>1464.2972364524451</v>
      </c>
      <c r="P299" s="114">
        <f t="shared" si="13"/>
        <v>2429.6520503245629</v>
      </c>
      <c r="Q299" s="114">
        <f t="shared" si="14"/>
        <v>60.267775225544675</v>
      </c>
      <c r="R299" s="115">
        <v>977128.92475197988</v>
      </c>
      <c r="S299" s="116">
        <v>357.18128113268426</v>
      </c>
      <c r="T299" s="117">
        <v>74.968698392093117</v>
      </c>
      <c r="U299" s="115">
        <v>733220</v>
      </c>
      <c r="V299" s="116">
        <v>268.02241988546365</v>
      </c>
      <c r="W299" s="118">
        <v>86.000007169399737</v>
      </c>
      <c r="X299" s="119">
        <v>0</v>
      </c>
      <c r="Y299" s="120">
        <v>0</v>
      </c>
      <c r="Z299" s="121">
        <v>733220</v>
      </c>
      <c r="AA299" s="122">
        <v>268.02241988546365</v>
      </c>
      <c r="AB299" s="123">
        <v>86.000007169399737</v>
      </c>
      <c r="AC299" s="115">
        <v>1710348.9247519798</v>
      </c>
      <c r="AD299" s="116">
        <v>625.20370101814797</v>
      </c>
      <c r="AE299" s="118">
        <v>86.000007169399737</v>
      </c>
      <c r="AF299" s="124"/>
      <c r="AG299" s="125">
        <v>0</v>
      </c>
      <c r="AH299" s="124"/>
      <c r="AI299" s="115">
        <v>182043.57010460098</v>
      </c>
      <c r="AJ299" s="116">
        <v>60.267775225544632</v>
      </c>
      <c r="AK299" s="116">
        <v>0</v>
      </c>
      <c r="AL299" s="126">
        <v>0</v>
      </c>
      <c r="AM299" s="127">
        <v>182043.57010460098</v>
      </c>
      <c r="AN299" s="128"/>
      <c r="AO299" s="129">
        <v>22793.971412653216</v>
      </c>
      <c r="AP299" s="128"/>
      <c r="AQ299" s="129">
        <v>219480.3079710145</v>
      </c>
      <c r="AR299" s="128"/>
      <c r="AS299" s="230"/>
      <c r="AT299" s="194">
        <v>-1333097.5569118119</v>
      </c>
      <c r="AU299" s="194">
        <v>-583476.1488495979</v>
      </c>
      <c r="AV299" s="194">
        <v>-11421.245500685774</v>
      </c>
      <c r="AW299" s="194">
        <v>-221499.96</v>
      </c>
      <c r="AX299" s="195">
        <v>-511303.51560699998</v>
      </c>
    </row>
    <row r="300" spans="1:50">
      <c r="A300" s="57">
        <v>908</v>
      </c>
      <c r="B300" s="58">
        <v>4308</v>
      </c>
      <c r="C300" s="60"/>
      <c r="D300" s="59" t="s">
        <v>218</v>
      </c>
      <c r="E300" s="111">
        <v>1356.3333333333333</v>
      </c>
      <c r="F300" s="111">
        <v>1340663.3333333333</v>
      </c>
      <c r="G300" s="112">
        <v>1.84</v>
      </c>
      <c r="H300" s="111">
        <v>728621.37681159424</v>
      </c>
      <c r="I300" s="111">
        <v>167598.33333333334</v>
      </c>
      <c r="J300" s="63">
        <v>0</v>
      </c>
      <c r="K300" s="113">
        <v>1.65</v>
      </c>
      <c r="L300" s="111">
        <v>1202225.2717391301</v>
      </c>
      <c r="M300" s="111">
        <v>147314.04583333334</v>
      </c>
      <c r="N300" s="111">
        <v>1349539.3175724635</v>
      </c>
      <c r="O300" s="114">
        <f t="shared" si="12"/>
        <v>994.99089523651776</v>
      </c>
      <c r="P300" s="114">
        <f t="shared" si="13"/>
        <v>2429.6520503245629</v>
      </c>
      <c r="Q300" s="114">
        <f t="shared" si="14"/>
        <v>40.951991257497255</v>
      </c>
      <c r="R300" s="115">
        <v>719975.13627323566</v>
      </c>
      <c r="S300" s="116">
        <v>530.82462738257732</v>
      </c>
      <c r="T300" s="117">
        <v>62.799754492223258</v>
      </c>
      <c r="U300" s="115">
        <v>764545</v>
      </c>
      <c r="V300" s="116">
        <v>563.68518063406248</v>
      </c>
      <c r="W300" s="118">
        <v>85.999997529441799</v>
      </c>
      <c r="X300" s="119">
        <v>0</v>
      </c>
      <c r="Y300" s="120">
        <v>0</v>
      </c>
      <c r="Z300" s="121">
        <v>764545</v>
      </c>
      <c r="AA300" s="122">
        <v>563.68518063406248</v>
      </c>
      <c r="AB300" s="123">
        <v>85.999997529441799</v>
      </c>
      <c r="AC300" s="115">
        <v>1484520.1362732355</v>
      </c>
      <c r="AD300" s="116">
        <v>1094.5098080166399</v>
      </c>
      <c r="AE300" s="118">
        <v>85.999997529441799</v>
      </c>
      <c r="AF300" s="124"/>
      <c r="AG300" s="125">
        <v>0</v>
      </c>
      <c r="AH300" s="124"/>
      <c r="AI300" s="115">
        <v>972503.85113511374</v>
      </c>
      <c r="AJ300" s="116">
        <v>40.951991257497227</v>
      </c>
      <c r="AK300" s="116">
        <v>0</v>
      </c>
      <c r="AL300" s="126">
        <v>0</v>
      </c>
      <c r="AM300" s="127">
        <v>972503.85113511374</v>
      </c>
      <c r="AN300" s="128"/>
      <c r="AO300" s="129">
        <v>8635.5846918671996</v>
      </c>
      <c r="AP300" s="128"/>
      <c r="AQ300" s="129">
        <v>72862.137681159409</v>
      </c>
      <c r="AR300" s="128"/>
      <c r="AS300" s="230"/>
      <c r="AT300" s="194">
        <v>-658971.58295457368</v>
      </c>
      <c r="AU300" s="194">
        <v>-288421.65333672822</v>
      </c>
      <c r="AV300" s="194">
        <v>-5645.7055133569584</v>
      </c>
      <c r="AW300" s="194">
        <v>-114464.1</v>
      </c>
      <c r="AX300" s="195">
        <v>-252745.55887000001</v>
      </c>
    </row>
    <row r="301" spans="1:50">
      <c r="A301" s="57">
        <v>909</v>
      </c>
      <c r="B301" s="58">
        <v>4309</v>
      </c>
      <c r="C301" s="60"/>
      <c r="D301" s="59" t="s">
        <v>219</v>
      </c>
      <c r="E301" s="111">
        <v>1405.3333333333333</v>
      </c>
      <c r="F301" s="111">
        <v>2071776.6666666667</v>
      </c>
      <c r="G301" s="112">
        <v>1.9233333333333331</v>
      </c>
      <c r="H301" s="111">
        <v>1076084.4256556148</v>
      </c>
      <c r="I301" s="111">
        <v>278647.33333333331</v>
      </c>
      <c r="J301" s="63">
        <v>0</v>
      </c>
      <c r="K301" s="113">
        <v>1.65</v>
      </c>
      <c r="L301" s="111">
        <v>1775539.3023317645</v>
      </c>
      <c r="M301" s="111">
        <v>228114.97500000001</v>
      </c>
      <c r="N301" s="111">
        <v>2003654.2773317646</v>
      </c>
      <c r="O301" s="114">
        <f t="shared" si="12"/>
        <v>1425.7501973423373</v>
      </c>
      <c r="P301" s="114">
        <f t="shared" si="13"/>
        <v>2429.6520503245629</v>
      </c>
      <c r="Q301" s="114">
        <f t="shared" si="14"/>
        <v>58.681250146574683</v>
      </c>
      <c r="R301" s="115">
        <v>522002.19283467869</v>
      </c>
      <c r="S301" s="116">
        <v>371.44368560342411</v>
      </c>
      <c r="T301" s="117">
        <v>73.969187592342024</v>
      </c>
      <c r="U301" s="115">
        <v>410789</v>
      </c>
      <c r="V301" s="116">
        <v>292.30716318785579</v>
      </c>
      <c r="W301" s="118">
        <v>86.000011641769518</v>
      </c>
      <c r="X301" s="119">
        <v>0</v>
      </c>
      <c r="Y301" s="120">
        <v>0</v>
      </c>
      <c r="Z301" s="121">
        <v>410789</v>
      </c>
      <c r="AA301" s="122">
        <v>292.30716318785579</v>
      </c>
      <c r="AB301" s="123">
        <v>86.000011641769518</v>
      </c>
      <c r="AC301" s="115">
        <v>932791.19283467869</v>
      </c>
      <c r="AD301" s="116">
        <v>663.75084879127985</v>
      </c>
      <c r="AE301" s="118">
        <v>86.000011641769518</v>
      </c>
      <c r="AF301" s="124"/>
      <c r="AG301" s="125">
        <v>0</v>
      </c>
      <c r="AH301" s="124"/>
      <c r="AI301" s="115">
        <v>261627.0792874645</v>
      </c>
      <c r="AJ301" s="116">
        <v>58.681250146574641</v>
      </c>
      <c r="AK301" s="116">
        <v>0</v>
      </c>
      <c r="AL301" s="126">
        <v>0</v>
      </c>
      <c r="AM301" s="127">
        <v>261627.0792874645</v>
      </c>
      <c r="AN301" s="128"/>
      <c r="AO301" s="129">
        <v>15250.398617583543</v>
      </c>
      <c r="AP301" s="128"/>
      <c r="AQ301" s="129">
        <v>107608.44256556149</v>
      </c>
      <c r="AR301" s="128"/>
      <c r="AS301" s="230"/>
      <c r="AT301" s="194">
        <v>-688791.51363723609</v>
      </c>
      <c r="AU301" s="194">
        <v>-301473.37503816775</v>
      </c>
      <c r="AV301" s="194">
        <v>-5901.1862524628741</v>
      </c>
      <c r="AW301" s="194">
        <v>-179611.97</v>
      </c>
      <c r="AX301" s="195">
        <v>-264182.857899</v>
      </c>
    </row>
    <row r="302" spans="1:50">
      <c r="A302" s="57">
        <v>921</v>
      </c>
      <c r="B302" s="58">
        <v>1701</v>
      </c>
      <c r="C302" s="60"/>
      <c r="D302" s="59" t="s">
        <v>49</v>
      </c>
      <c r="E302" s="111">
        <v>786.33333333333337</v>
      </c>
      <c r="F302" s="111">
        <v>1515258.3333333333</v>
      </c>
      <c r="G302" s="112">
        <v>1.74</v>
      </c>
      <c r="H302" s="111">
        <v>870838.12260536395</v>
      </c>
      <c r="I302" s="111">
        <v>130388.66666666667</v>
      </c>
      <c r="J302" s="63">
        <v>0</v>
      </c>
      <c r="K302" s="113">
        <v>1.65</v>
      </c>
      <c r="L302" s="111">
        <v>1436882.9022988502</v>
      </c>
      <c r="M302" s="111">
        <v>133104.03750000001</v>
      </c>
      <c r="N302" s="111">
        <v>1569986.9397988506</v>
      </c>
      <c r="O302" s="114">
        <f t="shared" si="12"/>
        <v>1996.5921235254564</v>
      </c>
      <c r="P302" s="114">
        <f t="shared" si="13"/>
        <v>2429.6520503245629</v>
      </c>
      <c r="Q302" s="114">
        <f t="shared" si="14"/>
        <v>82.176051639112003</v>
      </c>
      <c r="R302" s="115">
        <v>125995.8986360219</v>
      </c>
      <c r="S302" s="116">
        <v>160.23217291567005</v>
      </c>
      <c r="T302" s="117">
        <v>88.770912532640523</v>
      </c>
      <c r="U302" s="115">
        <v>0</v>
      </c>
      <c r="V302" s="116">
        <v>0</v>
      </c>
      <c r="W302" s="118">
        <v>88.770912532640523</v>
      </c>
      <c r="X302" s="119">
        <v>0</v>
      </c>
      <c r="Y302" s="120">
        <v>0</v>
      </c>
      <c r="Z302" s="121">
        <v>0</v>
      </c>
      <c r="AA302" s="122">
        <v>0</v>
      </c>
      <c r="AB302" s="123">
        <v>88.770912532640523</v>
      </c>
      <c r="AC302" s="115">
        <v>125995.8986360219</v>
      </c>
      <c r="AD302" s="116">
        <v>160.23217291567005</v>
      </c>
      <c r="AE302" s="118">
        <v>88.770912532640523</v>
      </c>
      <c r="AF302" s="124"/>
      <c r="AG302" s="125">
        <v>0</v>
      </c>
      <c r="AH302" s="124"/>
      <c r="AI302" s="115">
        <v>9690.9386092937584</v>
      </c>
      <c r="AJ302" s="116">
        <v>82.176051639111947</v>
      </c>
      <c r="AK302" s="116">
        <v>0</v>
      </c>
      <c r="AL302" s="126">
        <v>0</v>
      </c>
      <c r="AM302" s="127">
        <v>9690.9386092937584</v>
      </c>
      <c r="AN302" s="128"/>
      <c r="AO302" s="129">
        <v>4111.4714497542045</v>
      </c>
      <c r="AP302" s="128"/>
      <c r="AQ302" s="129">
        <v>87083.812260536404</v>
      </c>
      <c r="AR302" s="128"/>
      <c r="AS302" s="230"/>
      <c r="AT302" s="194">
        <v>-386681.39622927882</v>
      </c>
      <c r="AU302" s="194">
        <v>-169244.45681702674</v>
      </c>
      <c r="AV302" s="194">
        <v>-3312.8731907013012</v>
      </c>
      <c r="AW302" s="194">
        <v>-60840.24</v>
      </c>
      <c r="AX302" s="195">
        <v>-148309.893966</v>
      </c>
    </row>
    <row r="303" spans="1:50">
      <c r="A303" s="57">
        <v>922</v>
      </c>
      <c r="B303" s="58">
        <v>1702</v>
      </c>
      <c r="C303" s="60"/>
      <c r="D303" s="59" t="s">
        <v>50</v>
      </c>
      <c r="E303" s="111">
        <v>1177.6666666666667</v>
      </c>
      <c r="F303" s="111">
        <v>1682163</v>
      </c>
      <c r="G303" s="112">
        <v>1.67</v>
      </c>
      <c r="H303" s="111">
        <v>1006292.2103418055</v>
      </c>
      <c r="I303" s="111">
        <v>190613</v>
      </c>
      <c r="J303" s="63">
        <v>0</v>
      </c>
      <c r="K303" s="113">
        <v>1.65</v>
      </c>
      <c r="L303" s="111">
        <v>1660382.1470639789</v>
      </c>
      <c r="M303" s="111">
        <v>197842.33333333334</v>
      </c>
      <c r="N303" s="111">
        <v>1858224.4803973122</v>
      </c>
      <c r="O303" s="114">
        <f t="shared" si="12"/>
        <v>1577.8866236037181</v>
      </c>
      <c r="P303" s="114">
        <f t="shared" si="13"/>
        <v>2429.6520503245629</v>
      </c>
      <c r="Q303" s="114">
        <f t="shared" si="14"/>
        <v>64.942905030081889</v>
      </c>
      <c r="R303" s="115">
        <v>371145.42782125267</v>
      </c>
      <c r="S303" s="116">
        <v>315.15320788671323</v>
      </c>
      <c r="T303" s="117">
        <v>77.914030168951555</v>
      </c>
      <c r="U303" s="115">
        <v>231365</v>
      </c>
      <c r="V303" s="116">
        <v>196.46051514293799</v>
      </c>
      <c r="W303" s="118">
        <v>85.999982851628658</v>
      </c>
      <c r="X303" s="119">
        <v>0</v>
      </c>
      <c r="Y303" s="120">
        <v>0</v>
      </c>
      <c r="Z303" s="121">
        <v>231365</v>
      </c>
      <c r="AA303" s="122">
        <v>196.46051514293799</v>
      </c>
      <c r="AB303" s="123">
        <v>85.999982851628658</v>
      </c>
      <c r="AC303" s="115">
        <v>602510.42782125273</v>
      </c>
      <c r="AD303" s="116">
        <v>511.61372302965123</v>
      </c>
      <c r="AE303" s="118">
        <v>85.999982851628658</v>
      </c>
      <c r="AF303" s="124"/>
      <c r="AG303" s="125">
        <v>0</v>
      </c>
      <c r="AH303" s="124"/>
      <c r="AI303" s="115">
        <v>78607.936349831885</v>
      </c>
      <c r="AJ303" s="116">
        <v>64.942905030081832</v>
      </c>
      <c r="AK303" s="116">
        <v>0</v>
      </c>
      <c r="AL303" s="126">
        <v>0</v>
      </c>
      <c r="AM303" s="127">
        <v>78607.936349831885</v>
      </c>
      <c r="AN303" s="128"/>
      <c r="AO303" s="129">
        <v>7183.0656204704264</v>
      </c>
      <c r="AP303" s="128"/>
      <c r="AQ303" s="129">
        <v>100629.22103418055</v>
      </c>
      <c r="AR303" s="128"/>
      <c r="AS303" s="230"/>
      <c r="AT303" s="194">
        <v>-570978.3448745861</v>
      </c>
      <c r="AU303" s="194">
        <v>-249908.37618493961</v>
      </c>
      <c r="AV303" s="194">
        <v>-4891.8279225526167</v>
      </c>
      <c r="AW303" s="194">
        <v>-80728.429999999993</v>
      </c>
      <c r="AX303" s="195">
        <v>-218996.15189899999</v>
      </c>
    </row>
    <row r="304" spans="1:50">
      <c r="A304" s="57">
        <v>923</v>
      </c>
      <c r="B304" s="58">
        <v>1703</v>
      </c>
      <c r="C304" s="60"/>
      <c r="D304" s="59" t="s">
        <v>51</v>
      </c>
      <c r="E304" s="111">
        <v>1548.3333333333333</v>
      </c>
      <c r="F304" s="111">
        <v>2059682.6666666667</v>
      </c>
      <c r="G304" s="112">
        <v>1.67</v>
      </c>
      <c r="H304" s="111">
        <v>1233342.9141716568</v>
      </c>
      <c r="I304" s="111">
        <v>176046.66666666666</v>
      </c>
      <c r="J304" s="63">
        <v>0</v>
      </c>
      <c r="K304" s="113">
        <v>1.65</v>
      </c>
      <c r="L304" s="111">
        <v>2035015.8083832336</v>
      </c>
      <c r="M304" s="111">
        <v>212206.34375</v>
      </c>
      <c r="N304" s="111">
        <v>2247222.1521332334</v>
      </c>
      <c r="O304" s="114">
        <f t="shared" si="12"/>
        <v>1451.3813684391175</v>
      </c>
      <c r="P304" s="114">
        <f t="shared" si="13"/>
        <v>2429.6520503245629</v>
      </c>
      <c r="Q304" s="114">
        <f t="shared" si="14"/>
        <v>59.736181904945447</v>
      </c>
      <c r="R304" s="115">
        <v>560434.96914080798</v>
      </c>
      <c r="S304" s="116">
        <v>361.96015229761548</v>
      </c>
      <c r="T304" s="117">
        <v>74.633794600115607</v>
      </c>
      <c r="U304" s="115">
        <v>427587</v>
      </c>
      <c r="V304" s="116">
        <v>276.15952637244351</v>
      </c>
      <c r="W304" s="118">
        <v>86.00001168192172</v>
      </c>
      <c r="X304" s="119">
        <v>0</v>
      </c>
      <c r="Y304" s="120">
        <v>0</v>
      </c>
      <c r="Z304" s="121">
        <v>427587</v>
      </c>
      <c r="AA304" s="122">
        <v>276.15952637244351</v>
      </c>
      <c r="AB304" s="123">
        <v>86.00001168192172</v>
      </c>
      <c r="AC304" s="115">
        <v>988021.96914080798</v>
      </c>
      <c r="AD304" s="116">
        <v>638.11967867005899</v>
      </c>
      <c r="AE304" s="118">
        <v>86.00001168192172</v>
      </c>
      <c r="AF304" s="124"/>
      <c r="AG304" s="125">
        <v>0</v>
      </c>
      <c r="AH304" s="124"/>
      <c r="AI304" s="115">
        <v>142216.49674094096</v>
      </c>
      <c r="AJ304" s="116">
        <v>59.736181904945397</v>
      </c>
      <c r="AK304" s="116">
        <v>0</v>
      </c>
      <c r="AL304" s="126">
        <v>0</v>
      </c>
      <c r="AM304" s="127">
        <v>142216.49674094096</v>
      </c>
      <c r="AN304" s="128"/>
      <c r="AO304" s="129">
        <v>7105.0236762051964</v>
      </c>
      <c r="AP304" s="128"/>
      <c r="AQ304" s="129">
        <v>123334.29141716566</v>
      </c>
      <c r="AR304" s="128"/>
      <c r="AS304" s="230"/>
      <c r="AT304" s="194">
        <v>-759674.95542389271</v>
      </c>
      <c r="AU304" s="194">
        <v>-332497.95941044192</v>
      </c>
      <c r="AV304" s="194">
        <v>-6508.4765339441492</v>
      </c>
      <c r="AW304" s="194">
        <v>-109739.04</v>
      </c>
      <c r="AX304" s="195">
        <v>-291369.88018099999</v>
      </c>
    </row>
    <row r="305" spans="1:50">
      <c r="A305" s="57">
        <v>924</v>
      </c>
      <c r="B305" s="58">
        <v>1704</v>
      </c>
      <c r="C305" s="60"/>
      <c r="D305" s="59" t="s">
        <v>52</v>
      </c>
      <c r="E305" s="111">
        <v>489.33333333333331</v>
      </c>
      <c r="F305" s="111">
        <v>555880</v>
      </c>
      <c r="G305" s="112">
        <v>1.8500000000000003</v>
      </c>
      <c r="H305" s="111">
        <v>300475.67567567568</v>
      </c>
      <c r="I305" s="111">
        <v>84480.666666666672</v>
      </c>
      <c r="J305" s="63">
        <v>0</v>
      </c>
      <c r="K305" s="113">
        <v>1.65</v>
      </c>
      <c r="L305" s="111">
        <v>495784.86486486485</v>
      </c>
      <c r="M305" s="111">
        <v>68497.75</v>
      </c>
      <c r="N305" s="111">
        <v>564282.61486486485</v>
      </c>
      <c r="O305" s="114">
        <f t="shared" si="12"/>
        <v>1153.1661066720671</v>
      </c>
      <c r="P305" s="114">
        <f t="shared" si="13"/>
        <v>2429.6520503245629</v>
      </c>
      <c r="Q305" s="114">
        <f t="shared" si="14"/>
        <v>47.462191407943472</v>
      </c>
      <c r="R305" s="115">
        <v>231112.0350514302</v>
      </c>
      <c r="S305" s="116">
        <v>472.29979915142411</v>
      </c>
      <c r="T305" s="117">
        <v>66.901180587004376</v>
      </c>
      <c r="U305" s="115">
        <v>227068</v>
      </c>
      <c r="V305" s="116">
        <v>464.03542234332429</v>
      </c>
      <c r="W305" s="118">
        <v>86.000023249736117</v>
      </c>
      <c r="X305" s="119">
        <v>0</v>
      </c>
      <c r="Y305" s="120">
        <v>0</v>
      </c>
      <c r="Z305" s="121">
        <v>227068</v>
      </c>
      <c r="AA305" s="122">
        <v>464.03542234332429</v>
      </c>
      <c r="AB305" s="123">
        <v>86.000023249736117</v>
      </c>
      <c r="AC305" s="115">
        <v>458180.03505143023</v>
      </c>
      <c r="AD305" s="116">
        <v>936.33522149474834</v>
      </c>
      <c r="AE305" s="118">
        <v>86.000023249736117</v>
      </c>
      <c r="AF305" s="124"/>
      <c r="AG305" s="125">
        <v>0</v>
      </c>
      <c r="AH305" s="124"/>
      <c r="AI305" s="115">
        <v>239029.70550166917</v>
      </c>
      <c r="AJ305" s="116">
        <v>47.462191407943436</v>
      </c>
      <c r="AK305" s="116">
        <v>0</v>
      </c>
      <c r="AL305" s="126">
        <v>0</v>
      </c>
      <c r="AM305" s="127">
        <v>239029.70550166917</v>
      </c>
      <c r="AN305" s="128"/>
      <c r="AO305" s="129">
        <v>3867.4361772152133</v>
      </c>
      <c r="AP305" s="128"/>
      <c r="AQ305" s="129">
        <v>30047.56756756757</v>
      </c>
      <c r="AR305" s="128"/>
      <c r="AS305" s="230"/>
      <c r="AT305" s="194">
        <v>-238070.59413863308</v>
      </c>
      <c r="AU305" s="194">
        <v>-104199.81096067259</v>
      </c>
      <c r="AV305" s="194">
        <v>-2039.6577040095242</v>
      </c>
      <c r="AW305" s="194">
        <v>-25134.61</v>
      </c>
      <c r="AX305" s="195">
        <v>-91310.895525999993</v>
      </c>
    </row>
    <row r="306" spans="1:50">
      <c r="A306" s="57">
        <v>925</v>
      </c>
      <c r="B306" s="58">
        <v>1705</v>
      </c>
      <c r="C306" s="60"/>
      <c r="D306" s="59" t="s">
        <v>53</v>
      </c>
      <c r="E306" s="111">
        <v>792.33333333333337</v>
      </c>
      <c r="F306" s="111">
        <v>1199174.3333333333</v>
      </c>
      <c r="G306" s="112">
        <v>1.78</v>
      </c>
      <c r="H306" s="111">
        <v>673693.44569288392</v>
      </c>
      <c r="I306" s="111">
        <v>108678</v>
      </c>
      <c r="J306" s="63">
        <v>0</v>
      </c>
      <c r="K306" s="113">
        <v>1.65</v>
      </c>
      <c r="L306" s="111">
        <v>1111594.1853932582</v>
      </c>
      <c r="M306" s="111">
        <v>107197.9375</v>
      </c>
      <c r="N306" s="111">
        <v>1218792.1228932582</v>
      </c>
      <c r="O306" s="114">
        <f t="shared" si="12"/>
        <v>1538.2315392005783</v>
      </c>
      <c r="P306" s="114">
        <f t="shared" si="13"/>
        <v>2429.6520503245629</v>
      </c>
      <c r="Q306" s="114">
        <f t="shared" si="14"/>
        <v>63.310774849225623</v>
      </c>
      <c r="R306" s="115">
        <v>261331.80844281163</v>
      </c>
      <c r="S306" s="116">
        <v>329.825589115875</v>
      </c>
      <c r="T306" s="117">
        <v>76.885788155012122</v>
      </c>
      <c r="U306" s="115">
        <v>175457</v>
      </c>
      <c r="V306" s="116">
        <v>221.4434160706773</v>
      </c>
      <c r="W306" s="118">
        <v>85.999990990808953</v>
      </c>
      <c r="X306" s="119">
        <v>0</v>
      </c>
      <c r="Y306" s="120">
        <v>0</v>
      </c>
      <c r="Z306" s="121">
        <v>175457</v>
      </c>
      <c r="AA306" s="122">
        <v>221.4434160706773</v>
      </c>
      <c r="AB306" s="123">
        <v>85.999990990808953</v>
      </c>
      <c r="AC306" s="115">
        <v>436788.8084428116</v>
      </c>
      <c r="AD306" s="116">
        <v>551.26900518655225</v>
      </c>
      <c r="AE306" s="118">
        <v>85.999990990808953</v>
      </c>
      <c r="AF306" s="124"/>
      <c r="AG306" s="125">
        <v>0</v>
      </c>
      <c r="AH306" s="124"/>
      <c r="AI306" s="115">
        <v>11326.020233100102</v>
      </c>
      <c r="AJ306" s="116">
        <v>63.310774849225581</v>
      </c>
      <c r="AK306" s="116">
        <v>0</v>
      </c>
      <c r="AL306" s="126">
        <v>0</v>
      </c>
      <c r="AM306" s="127">
        <v>11326.020233100102</v>
      </c>
      <c r="AN306" s="128"/>
      <c r="AO306" s="129">
        <v>4588.9669407511064</v>
      </c>
      <c r="AP306" s="128"/>
      <c r="AQ306" s="129">
        <v>67369.344569288383</v>
      </c>
      <c r="AR306" s="128"/>
      <c r="AS306" s="230"/>
      <c r="AT306" s="194">
        <v>-389614.50416527834</v>
      </c>
      <c r="AU306" s="194">
        <v>-170528.23272208637</v>
      </c>
      <c r="AV306" s="194">
        <v>-3338.0024437281122</v>
      </c>
      <c r="AW306" s="194">
        <v>-45597.79</v>
      </c>
      <c r="AX306" s="195">
        <v>-149434.874198</v>
      </c>
    </row>
    <row r="307" spans="1:50">
      <c r="A307" s="57">
        <v>927</v>
      </c>
      <c r="B307" s="58">
        <v>1707</v>
      </c>
      <c r="C307" s="60"/>
      <c r="D307" s="59" t="s">
        <v>54</v>
      </c>
      <c r="E307" s="111">
        <v>683.33333333333337</v>
      </c>
      <c r="F307" s="111">
        <v>1142465</v>
      </c>
      <c r="G307" s="112">
        <v>1.89</v>
      </c>
      <c r="H307" s="111">
        <v>604478.83597883594</v>
      </c>
      <c r="I307" s="111">
        <v>224711</v>
      </c>
      <c r="J307" s="63">
        <v>0</v>
      </c>
      <c r="K307" s="113">
        <v>1.65</v>
      </c>
      <c r="L307" s="111">
        <v>997390.07936507929</v>
      </c>
      <c r="M307" s="111">
        <v>182758.77499999999</v>
      </c>
      <c r="N307" s="111">
        <v>1180148.8543650794</v>
      </c>
      <c r="O307" s="114">
        <f t="shared" si="12"/>
        <v>1727.0471039488966</v>
      </c>
      <c r="P307" s="114">
        <f t="shared" si="13"/>
        <v>2429.6520503245629</v>
      </c>
      <c r="Q307" s="114">
        <f t="shared" si="14"/>
        <v>71.082075465011158</v>
      </c>
      <c r="R307" s="115">
        <v>177641.9506086481</v>
      </c>
      <c r="S307" s="116">
        <v>259.96383015899721</v>
      </c>
      <c r="T307" s="117">
        <v>81.781707542956994</v>
      </c>
      <c r="U307" s="115">
        <v>70035</v>
      </c>
      <c r="V307" s="116">
        <v>102.49024390243902</v>
      </c>
      <c r="W307" s="118">
        <v>86.000017069572039</v>
      </c>
      <c r="X307" s="119">
        <v>0</v>
      </c>
      <c r="Y307" s="120">
        <v>0</v>
      </c>
      <c r="Z307" s="121">
        <v>70035</v>
      </c>
      <c r="AA307" s="122">
        <v>102.49024390243902</v>
      </c>
      <c r="AB307" s="123">
        <v>86.000017069572039</v>
      </c>
      <c r="AC307" s="115">
        <v>247676.9506086481</v>
      </c>
      <c r="AD307" s="116">
        <v>362.45407406143624</v>
      </c>
      <c r="AE307" s="118">
        <v>86.000017069572039</v>
      </c>
      <c r="AF307" s="124"/>
      <c r="AG307" s="125">
        <v>0</v>
      </c>
      <c r="AH307" s="124"/>
      <c r="AI307" s="115">
        <v>23447.020214894648</v>
      </c>
      <c r="AJ307" s="116">
        <v>71.082075465011101</v>
      </c>
      <c r="AK307" s="116">
        <v>0</v>
      </c>
      <c r="AL307" s="126">
        <v>0</v>
      </c>
      <c r="AM307" s="127">
        <v>23447.020214894648</v>
      </c>
      <c r="AN307" s="128"/>
      <c r="AO307" s="129">
        <v>6595.5779957024424</v>
      </c>
      <c r="AP307" s="128"/>
      <c r="AQ307" s="129">
        <v>60447.883597883607</v>
      </c>
      <c r="AR307" s="128"/>
      <c r="AS307" s="230"/>
      <c r="AT307" s="194">
        <v>-333396.60205861961</v>
      </c>
      <c r="AU307" s="194">
        <v>-145922.52787511027</v>
      </c>
      <c r="AV307" s="194">
        <v>-2856.3584273808942</v>
      </c>
      <c r="AW307" s="194">
        <v>-72351.179999999993</v>
      </c>
      <c r="AX307" s="195">
        <v>-127872.75307799999</v>
      </c>
    </row>
    <row r="308" spans="1:50">
      <c r="A308" s="57">
        <v>928</v>
      </c>
      <c r="B308" s="58">
        <v>1708</v>
      </c>
      <c r="C308" s="60">
        <v>942</v>
      </c>
      <c r="D308" s="59" t="s">
        <v>55</v>
      </c>
      <c r="E308" s="111">
        <v>6522</v>
      </c>
      <c r="F308" s="111">
        <v>11450101</v>
      </c>
      <c r="G308" s="112">
        <v>1.5</v>
      </c>
      <c r="H308" s="111">
        <v>7633400.666666667</v>
      </c>
      <c r="I308" s="111">
        <v>1332416</v>
      </c>
      <c r="J308" s="63">
        <v>0</v>
      </c>
      <c r="K308" s="113">
        <v>1.65</v>
      </c>
      <c r="L308" s="111">
        <v>12595111.1</v>
      </c>
      <c r="M308" s="111">
        <v>1329993.9166666667</v>
      </c>
      <c r="N308" s="111">
        <v>13925105.016666666</v>
      </c>
      <c r="O308" s="114">
        <f t="shared" si="12"/>
        <v>2135.0973653276092</v>
      </c>
      <c r="P308" s="114">
        <f t="shared" si="13"/>
        <v>2429.6520503245629</v>
      </c>
      <c r="Q308" s="114">
        <f t="shared" si="14"/>
        <v>87.876672095594685</v>
      </c>
      <c r="R308" s="115">
        <v>710801.69255355326</v>
      </c>
      <c r="S308" s="116">
        <v>108.98523344887354</v>
      </c>
      <c r="T308" s="117">
        <v>92.362303420224592</v>
      </c>
      <c r="U308" s="115">
        <v>0</v>
      </c>
      <c r="V308" s="116">
        <v>0</v>
      </c>
      <c r="W308" s="118">
        <v>92.362303420224592</v>
      </c>
      <c r="X308" s="119">
        <v>0</v>
      </c>
      <c r="Y308" s="120">
        <v>0</v>
      </c>
      <c r="Z308" s="121">
        <v>0</v>
      </c>
      <c r="AA308" s="122">
        <v>0</v>
      </c>
      <c r="AB308" s="123">
        <v>92.362303420224592</v>
      </c>
      <c r="AC308" s="115">
        <v>710801.69255355326</v>
      </c>
      <c r="AD308" s="116">
        <v>108.98523344887354</v>
      </c>
      <c r="AE308" s="118">
        <v>92.362303420224592</v>
      </c>
      <c r="AF308" s="124"/>
      <c r="AG308" s="125">
        <v>0</v>
      </c>
      <c r="AH308" s="124"/>
      <c r="AI308" s="115">
        <v>0</v>
      </c>
      <c r="AJ308" s="116">
        <v>87.876672095594614</v>
      </c>
      <c r="AK308" s="116">
        <v>0</v>
      </c>
      <c r="AL308" s="126">
        <v>0</v>
      </c>
      <c r="AM308" s="127">
        <v>0</v>
      </c>
      <c r="AN308" s="128"/>
      <c r="AO308" s="129">
        <v>63197.757112843909</v>
      </c>
      <c r="AP308" s="128"/>
      <c r="AQ308" s="129">
        <v>763340.06666666677</v>
      </c>
      <c r="AR308" s="128"/>
      <c r="AS308" s="230"/>
      <c r="AT308" s="194">
        <v>-3214686.2978555462</v>
      </c>
      <c r="AU308" s="194">
        <v>-1407018.3919453449</v>
      </c>
      <c r="AV308" s="194">
        <v>-27541.661317385278</v>
      </c>
      <c r="AW308" s="194">
        <v>-390413.5</v>
      </c>
      <c r="AX308" s="195">
        <v>-1232978.334664</v>
      </c>
    </row>
    <row r="309" spans="1:50">
      <c r="A309" s="57">
        <v>929</v>
      </c>
      <c r="B309" s="58">
        <v>1709</v>
      </c>
      <c r="C309" s="60">
        <v>942</v>
      </c>
      <c r="D309" s="59" t="s">
        <v>56</v>
      </c>
      <c r="E309" s="111">
        <v>4050</v>
      </c>
      <c r="F309" s="111">
        <v>10824169.666666666</v>
      </c>
      <c r="G309" s="112">
        <v>1.55</v>
      </c>
      <c r="H309" s="111">
        <v>6983335.2688172041</v>
      </c>
      <c r="I309" s="111">
        <v>790015</v>
      </c>
      <c r="J309" s="63">
        <v>0</v>
      </c>
      <c r="K309" s="113">
        <v>1.65</v>
      </c>
      <c r="L309" s="111">
        <v>11522503.193548387</v>
      </c>
      <c r="M309" s="111">
        <v>966684.65416666667</v>
      </c>
      <c r="N309" s="111">
        <v>12489187.847715056</v>
      </c>
      <c r="O309" s="114">
        <f t="shared" si="12"/>
        <v>3083.7500858555691</v>
      </c>
      <c r="P309" s="114">
        <f t="shared" si="13"/>
        <v>2429.6520503245629</v>
      </c>
      <c r="Q309" s="114">
        <f t="shared" si="14"/>
        <v>126.9214694936927</v>
      </c>
      <c r="R309" s="115">
        <v>-980165.90624321054</v>
      </c>
      <c r="S309" s="116">
        <v>-242.01627314647175</v>
      </c>
      <c r="T309" s="117">
        <v>116.96052578102633</v>
      </c>
      <c r="U309" s="115">
        <v>0</v>
      </c>
      <c r="V309" s="116">
        <v>0</v>
      </c>
      <c r="W309" s="118">
        <v>116.96052578102633</v>
      </c>
      <c r="X309" s="119">
        <v>0</v>
      </c>
      <c r="Y309" s="120">
        <v>0</v>
      </c>
      <c r="Z309" s="121">
        <v>0</v>
      </c>
      <c r="AA309" s="122">
        <v>0</v>
      </c>
      <c r="AB309" s="123">
        <v>116.96052578102633</v>
      </c>
      <c r="AC309" s="115">
        <v>-980165.90624321054</v>
      </c>
      <c r="AD309" s="116">
        <v>-242.01627314647175</v>
      </c>
      <c r="AE309" s="118">
        <v>116.96052578102633</v>
      </c>
      <c r="AF309" s="124"/>
      <c r="AG309" s="125">
        <v>0</v>
      </c>
      <c r="AH309" s="124"/>
      <c r="AI309" s="115">
        <v>0</v>
      </c>
      <c r="AJ309" s="116">
        <v>126.92146949369261</v>
      </c>
      <c r="AK309" s="116">
        <v>0</v>
      </c>
      <c r="AL309" s="126">
        <v>0</v>
      </c>
      <c r="AM309" s="127">
        <v>0</v>
      </c>
      <c r="AN309" s="128"/>
      <c r="AO309" s="129">
        <v>35565.422981599011</v>
      </c>
      <c r="AP309" s="128"/>
      <c r="AQ309" s="129">
        <v>698333.52688172041</v>
      </c>
      <c r="AR309" s="128"/>
      <c r="AS309" s="230"/>
      <c r="AT309" s="194">
        <v>-1982780.9647357203</v>
      </c>
      <c r="AU309" s="194">
        <v>-867832.51182030397</v>
      </c>
      <c r="AV309" s="194">
        <v>-16987.375046124496</v>
      </c>
      <c r="AW309" s="194">
        <v>-425540.86</v>
      </c>
      <c r="AX309" s="195">
        <v>-760486.63707399997</v>
      </c>
    </row>
    <row r="310" spans="1:50">
      <c r="A310" s="57">
        <v>931</v>
      </c>
      <c r="B310" s="58">
        <v>1711</v>
      </c>
      <c r="C310" s="60"/>
      <c r="D310" s="59" t="s">
        <v>57</v>
      </c>
      <c r="E310" s="111">
        <v>507</v>
      </c>
      <c r="F310" s="111">
        <v>695784</v>
      </c>
      <c r="G310" s="112">
        <v>1.89</v>
      </c>
      <c r="H310" s="111">
        <v>368139.68253968254</v>
      </c>
      <c r="I310" s="111">
        <v>60079</v>
      </c>
      <c r="J310" s="63">
        <v>0</v>
      </c>
      <c r="K310" s="113">
        <v>1.65</v>
      </c>
      <c r="L310" s="111">
        <v>607430.4761904761</v>
      </c>
      <c r="M310" s="111">
        <v>61078.950000000004</v>
      </c>
      <c r="N310" s="111">
        <v>668509.42619047605</v>
      </c>
      <c r="O310" s="114">
        <f t="shared" si="12"/>
        <v>1318.559026016718</v>
      </c>
      <c r="P310" s="114">
        <f t="shared" si="13"/>
        <v>2429.6520503245629</v>
      </c>
      <c r="Q310" s="114">
        <f t="shared" si="14"/>
        <v>54.269459112080661</v>
      </c>
      <c r="R310" s="115">
        <v>208429.94042990892</v>
      </c>
      <c r="S310" s="116">
        <v>411.10441899390321</v>
      </c>
      <c r="T310" s="117">
        <v>71.189759240610783</v>
      </c>
      <c r="U310" s="115">
        <v>182438</v>
      </c>
      <c r="V310" s="116">
        <v>359.83826429980274</v>
      </c>
      <c r="W310" s="118">
        <v>86.000038936904502</v>
      </c>
      <c r="X310" s="119">
        <v>0</v>
      </c>
      <c r="Y310" s="120">
        <v>0</v>
      </c>
      <c r="Z310" s="121">
        <v>182438</v>
      </c>
      <c r="AA310" s="122">
        <v>359.83826429980274</v>
      </c>
      <c r="AB310" s="123">
        <v>86.000038936904502</v>
      </c>
      <c r="AC310" s="115">
        <v>390867.94042990892</v>
      </c>
      <c r="AD310" s="116">
        <v>770.94268329370595</v>
      </c>
      <c r="AE310" s="118">
        <v>86.000038936904502</v>
      </c>
      <c r="AF310" s="124"/>
      <c r="AG310" s="125">
        <v>0</v>
      </c>
      <c r="AH310" s="124"/>
      <c r="AI310" s="115">
        <v>66715.311997698329</v>
      </c>
      <c r="AJ310" s="116">
        <v>54.269459112080625</v>
      </c>
      <c r="AK310" s="116">
        <v>0</v>
      </c>
      <c r="AL310" s="126">
        <v>0</v>
      </c>
      <c r="AM310" s="127">
        <v>66715.311997698329</v>
      </c>
      <c r="AN310" s="128"/>
      <c r="AO310" s="129">
        <v>2285.7319962051292</v>
      </c>
      <c r="AP310" s="128"/>
      <c r="AQ310" s="129">
        <v>36813.968253968247</v>
      </c>
      <c r="AR310" s="128"/>
      <c r="AS310" s="230"/>
      <c r="AT310" s="194">
        <v>-249803.02588263142</v>
      </c>
      <c r="AU310" s="194">
        <v>-109334.91458091108</v>
      </c>
      <c r="AV310" s="194">
        <v>-2140.1747161167696</v>
      </c>
      <c r="AW310" s="194">
        <v>-25408.31</v>
      </c>
      <c r="AX310" s="195">
        <v>-95810.816456</v>
      </c>
    </row>
    <row r="311" spans="1:50">
      <c r="A311" s="57">
        <v>932</v>
      </c>
      <c r="B311" s="58">
        <v>1712</v>
      </c>
      <c r="C311" s="60"/>
      <c r="D311" s="59" t="s">
        <v>58</v>
      </c>
      <c r="E311" s="111">
        <v>253.66666666666666</v>
      </c>
      <c r="F311" s="111">
        <v>227254.66666666666</v>
      </c>
      <c r="G311" s="112">
        <v>1.7</v>
      </c>
      <c r="H311" s="111">
        <v>133679.21568627449</v>
      </c>
      <c r="I311" s="111">
        <v>32842</v>
      </c>
      <c r="J311" s="63">
        <v>0</v>
      </c>
      <c r="K311" s="113">
        <v>1.65</v>
      </c>
      <c r="L311" s="111">
        <v>220570.70588235292</v>
      </c>
      <c r="M311" s="111">
        <v>27020.366666666669</v>
      </c>
      <c r="N311" s="111">
        <v>247591.07254901959</v>
      </c>
      <c r="O311" s="114">
        <f t="shared" si="12"/>
        <v>976.04890623792221</v>
      </c>
      <c r="P311" s="114">
        <f t="shared" si="13"/>
        <v>2429.6520503245629</v>
      </c>
      <c r="Q311" s="114">
        <f t="shared" si="14"/>
        <v>40.172373904631222</v>
      </c>
      <c r="R311" s="115">
        <v>136430.34576015864</v>
      </c>
      <c r="S311" s="116">
        <v>537.83316331205776</v>
      </c>
      <c r="T311" s="117">
        <v>62.308595559917656</v>
      </c>
      <c r="U311" s="115">
        <v>146015</v>
      </c>
      <c r="V311" s="116">
        <v>575.61760840998693</v>
      </c>
      <c r="W311" s="118">
        <v>85.999955330263916</v>
      </c>
      <c r="X311" s="119">
        <v>0</v>
      </c>
      <c r="Y311" s="120">
        <v>0</v>
      </c>
      <c r="Z311" s="121">
        <v>146015</v>
      </c>
      <c r="AA311" s="122">
        <v>575.61760840998693</v>
      </c>
      <c r="AB311" s="123">
        <v>85.999955330263916</v>
      </c>
      <c r="AC311" s="115">
        <v>282445.34576015861</v>
      </c>
      <c r="AD311" s="116">
        <v>1113.4507717220447</v>
      </c>
      <c r="AE311" s="118">
        <v>85.999955330263916</v>
      </c>
      <c r="AF311" s="124"/>
      <c r="AG311" s="125">
        <v>0</v>
      </c>
      <c r="AH311" s="124"/>
      <c r="AI311" s="115">
        <v>252656.11117589945</v>
      </c>
      <c r="AJ311" s="116">
        <v>40.172373904631193</v>
      </c>
      <c r="AK311" s="116">
        <v>0</v>
      </c>
      <c r="AL311" s="126">
        <v>0</v>
      </c>
      <c r="AM311" s="127">
        <v>252656.11117589945</v>
      </c>
      <c r="AN311" s="128"/>
      <c r="AO311" s="129">
        <v>990.11662438673659</v>
      </c>
      <c r="AP311" s="128"/>
      <c r="AQ311" s="129">
        <v>13367.921568627453</v>
      </c>
      <c r="AR311" s="128"/>
      <c r="AS311" s="230"/>
      <c r="AT311" s="194">
        <v>-124168.23595731582</v>
      </c>
      <c r="AU311" s="194">
        <v>-54346.513314190634</v>
      </c>
      <c r="AV311" s="194">
        <v>-1063.805044801682</v>
      </c>
      <c r="AW311" s="194">
        <v>-16223.71</v>
      </c>
      <c r="AX311" s="195">
        <v>-47624.16317</v>
      </c>
    </row>
    <row r="312" spans="1:50">
      <c r="A312" s="57">
        <v>934</v>
      </c>
      <c r="B312" s="58">
        <v>1714</v>
      </c>
      <c r="C312" s="60">
        <v>942</v>
      </c>
      <c r="D312" s="59" t="s">
        <v>59</v>
      </c>
      <c r="E312" s="111">
        <v>2377</v>
      </c>
      <c r="F312" s="111">
        <v>6172110</v>
      </c>
      <c r="G312" s="112">
        <v>1.64</v>
      </c>
      <c r="H312" s="111">
        <v>3763481.7073170729</v>
      </c>
      <c r="I312" s="111">
        <v>646221.66666666663</v>
      </c>
      <c r="J312" s="63">
        <v>0</v>
      </c>
      <c r="K312" s="113">
        <v>1.65</v>
      </c>
      <c r="L312" s="111">
        <v>6209744.8170731701</v>
      </c>
      <c r="M312" s="111">
        <v>658624.32916666672</v>
      </c>
      <c r="N312" s="111">
        <v>6868369.1462398367</v>
      </c>
      <c r="O312" s="114">
        <f t="shared" si="12"/>
        <v>2889.5116307277394</v>
      </c>
      <c r="P312" s="114">
        <f t="shared" si="13"/>
        <v>2429.6520503245629</v>
      </c>
      <c r="Q312" s="114">
        <f t="shared" si="14"/>
        <v>118.92697270548459</v>
      </c>
      <c r="R312" s="115">
        <v>-404441.90236878837</v>
      </c>
      <c r="S312" s="116">
        <v>-170.14804474917474</v>
      </c>
      <c r="T312" s="117">
        <v>111.92399280445524</v>
      </c>
      <c r="U312" s="115">
        <v>0</v>
      </c>
      <c r="V312" s="116">
        <v>0</v>
      </c>
      <c r="W312" s="118">
        <v>111.92399280445524</v>
      </c>
      <c r="X312" s="119">
        <v>0</v>
      </c>
      <c r="Y312" s="120">
        <v>0</v>
      </c>
      <c r="Z312" s="121">
        <v>0</v>
      </c>
      <c r="AA312" s="122">
        <v>0</v>
      </c>
      <c r="AB312" s="123">
        <v>111.92399280445524</v>
      </c>
      <c r="AC312" s="115">
        <v>-404441.90236878837</v>
      </c>
      <c r="AD312" s="116">
        <v>-170.14804474917474</v>
      </c>
      <c r="AE312" s="118">
        <v>111.92399280445524</v>
      </c>
      <c r="AF312" s="124"/>
      <c r="AG312" s="125">
        <v>0</v>
      </c>
      <c r="AH312" s="124"/>
      <c r="AI312" s="115">
        <v>0</v>
      </c>
      <c r="AJ312" s="116">
        <v>118.9269727054845</v>
      </c>
      <c r="AK312" s="116">
        <v>0</v>
      </c>
      <c r="AL312" s="126">
        <v>0</v>
      </c>
      <c r="AM312" s="127">
        <v>0</v>
      </c>
      <c r="AN312" s="128"/>
      <c r="AO312" s="129">
        <v>23243.014410980471</v>
      </c>
      <c r="AP312" s="128"/>
      <c r="AQ312" s="129">
        <v>376348.1707317073</v>
      </c>
      <c r="AR312" s="128"/>
      <c r="AS312" s="230"/>
      <c r="AT312" s="194">
        <v>-1159066.486042503</v>
      </c>
      <c r="AU312" s="194">
        <v>-507305.44514939369</v>
      </c>
      <c r="AV312" s="194">
        <v>-9930.243154428299</v>
      </c>
      <c r="AW312" s="194">
        <v>-294322.88</v>
      </c>
      <c r="AX312" s="195">
        <v>-444554.68848700001</v>
      </c>
    </row>
    <row r="313" spans="1:50">
      <c r="A313" s="57">
        <v>935</v>
      </c>
      <c r="B313" s="58">
        <v>1715</v>
      </c>
      <c r="C313" s="60"/>
      <c r="D313" s="59" t="s">
        <v>60</v>
      </c>
      <c r="E313" s="111">
        <v>475.66666666666669</v>
      </c>
      <c r="F313" s="111">
        <v>589782</v>
      </c>
      <c r="G313" s="112">
        <v>1.8166666666666667</v>
      </c>
      <c r="H313" s="111">
        <v>324358.86691086687</v>
      </c>
      <c r="I313" s="111">
        <v>66374.666666666672</v>
      </c>
      <c r="J313" s="63">
        <v>0</v>
      </c>
      <c r="K313" s="113">
        <v>1.65</v>
      </c>
      <c r="L313" s="111">
        <v>535192.13040293043</v>
      </c>
      <c r="M313" s="111">
        <v>62610.475000000006</v>
      </c>
      <c r="N313" s="111">
        <v>597802.60540293041</v>
      </c>
      <c r="O313" s="114">
        <f t="shared" si="12"/>
        <v>1256.767916053813</v>
      </c>
      <c r="P313" s="114">
        <f t="shared" si="13"/>
        <v>2429.6520503245629</v>
      </c>
      <c r="Q313" s="114">
        <f t="shared" si="14"/>
        <v>51.726250920823361</v>
      </c>
      <c r="R313" s="115">
        <v>206423.69801787139</v>
      </c>
      <c r="S313" s="116">
        <v>433.96712968017806</v>
      </c>
      <c r="T313" s="117">
        <v>69.587538080118691</v>
      </c>
      <c r="U313" s="115">
        <v>189680</v>
      </c>
      <c r="V313" s="116">
        <v>398.76664330763839</v>
      </c>
      <c r="W313" s="118">
        <v>86.000038102678275</v>
      </c>
      <c r="X313" s="119">
        <v>0</v>
      </c>
      <c r="Y313" s="120">
        <v>0</v>
      </c>
      <c r="Z313" s="121">
        <v>189680</v>
      </c>
      <c r="AA313" s="122">
        <v>398.76664330763839</v>
      </c>
      <c r="AB313" s="123">
        <v>86.000038102678275</v>
      </c>
      <c r="AC313" s="115">
        <v>396103.69801787136</v>
      </c>
      <c r="AD313" s="116">
        <v>832.73377298781645</v>
      </c>
      <c r="AE313" s="118">
        <v>86.000038102678275</v>
      </c>
      <c r="AF313" s="124"/>
      <c r="AG313" s="125">
        <v>0</v>
      </c>
      <c r="AH313" s="124"/>
      <c r="AI313" s="115">
        <v>57287.225420119459</v>
      </c>
      <c r="AJ313" s="116">
        <v>51.726250920823325</v>
      </c>
      <c r="AK313" s="116">
        <v>0</v>
      </c>
      <c r="AL313" s="126">
        <v>0</v>
      </c>
      <c r="AM313" s="127">
        <v>57287.225420119459</v>
      </c>
      <c r="AN313" s="128"/>
      <c r="AO313" s="129">
        <v>3622.9454151333448</v>
      </c>
      <c r="AP313" s="128"/>
      <c r="AQ313" s="129">
        <v>32435.886691086689</v>
      </c>
      <c r="AR313" s="128"/>
      <c r="AS313" s="230"/>
      <c r="AT313" s="194">
        <v>-231226.67562130073</v>
      </c>
      <c r="AU313" s="194">
        <v>-101204.33384886681</v>
      </c>
      <c r="AV313" s="194">
        <v>-1981.0227802802976</v>
      </c>
      <c r="AW313" s="194">
        <v>-33258.99</v>
      </c>
      <c r="AX313" s="195">
        <v>-88685.941651000001</v>
      </c>
    </row>
    <row r="314" spans="1:50">
      <c r="A314" s="57">
        <v>936</v>
      </c>
      <c r="B314" s="58">
        <v>1716</v>
      </c>
      <c r="C314" s="60"/>
      <c r="D314" s="59" t="s">
        <v>61</v>
      </c>
      <c r="E314" s="111">
        <v>269.33333333333331</v>
      </c>
      <c r="F314" s="111">
        <v>327558</v>
      </c>
      <c r="G314" s="112">
        <v>1.72</v>
      </c>
      <c r="H314" s="111">
        <v>190440.69767441865</v>
      </c>
      <c r="I314" s="111">
        <v>25865.333333333332</v>
      </c>
      <c r="J314" s="63">
        <v>0</v>
      </c>
      <c r="K314" s="113">
        <v>1.65</v>
      </c>
      <c r="L314" s="111">
        <v>314227.15116279066</v>
      </c>
      <c r="M314" s="111">
        <v>32395.595833333336</v>
      </c>
      <c r="N314" s="111">
        <v>346622.74699612398</v>
      </c>
      <c r="O314" s="114">
        <f t="shared" si="12"/>
        <v>1286.9656447875891</v>
      </c>
      <c r="P314" s="114">
        <f t="shared" si="13"/>
        <v>2429.6520503245629</v>
      </c>
      <c r="Q314" s="114">
        <f t="shared" si="14"/>
        <v>52.969133774347277</v>
      </c>
      <c r="R314" s="115">
        <v>113872.50926644473</v>
      </c>
      <c r="S314" s="116">
        <v>422.79397004868093</v>
      </c>
      <c r="T314" s="117">
        <v>70.370554277838764</v>
      </c>
      <c r="U314" s="115">
        <v>102277</v>
      </c>
      <c r="V314" s="116">
        <v>379.74133663366337</v>
      </c>
      <c r="W314" s="118">
        <v>86.000007745586771</v>
      </c>
      <c r="X314" s="119">
        <v>0</v>
      </c>
      <c r="Y314" s="120">
        <v>0</v>
      </c>
      <c r="Z314" s="121">
        <v>102277</v>
      </c>
      <c r="AA314" s="122">
        <v>379.74133663366337</v>
      </c>
      <c r="AB314" s="123">
        <v>86.000007745586771</v>
      </c>
      <c r="AC314" s="115">
        <v>216149.50926644471</v>
      </c>
      <c r="AD314" s="116">
        <v>802.5353066823443</v>
      </c>
      <c r="AE314" s="118">
        <v>86.000007745586771</v>
      </c>
      <c r="AF314" s="124"/>
      <c r="AG314" s="125">
        <v>0</v>
      </c>
      <c r="AH314" s="124"/>
      <c r="AI314" s="115">
        <v>117580.79755655414</v>
      </c>
      <c r="AJ314" s="116">
        <v>52.969133774347235</v>
      </c>
      <c r="AK314" s="116">
        <v>0</v>
      </c>
      <c r="AL314" s="126">
        <v>0</v>
      </c>
      <c r="AM314" s="127">
        <v>117580.79755655414</v>
      </c>
      <c r="AN314" s="128"/>
      <c r="AO314" s="129">
        <v>1570.0300261036375</v>
      </c>
      <c r="AP314" s="128"/>
      <c r="AQ314" s="129">
        <v>19044.069767441862</v>
      </c>
      <c r="AR314" s="128"/>
      <c r="AS314" s="230"/>
      <c r="AT314" s="194">
        <v>-131012.15447464818</v>
      </c>
      <c r="AU314" s="194">
        <v>-57341.990425996417</v>
      </c>
      <c r="AV314" s="194">
        <v>-1122.4399685309086</v>
      </c>
      <c r="AW314" s="194">
        <v>-21627.47</v>
      </c>
      <c r="AX314" s="195">
        <v>-50249.117044999999</v>
      </c>
    </row>
    <row r="315" spans="1:50">
      <c r="A315" s="57">
        <v>937</v>
      </c>
      <c r="B315" s="58">
        <v>1717</v>
      </c>
      <c r="C315" s="60"/>
      <c r="D315" s="59" t="s">
        <v>62</v>
      </c>
      <c r="E315" s="111">
        <v>245.66666666666666</v>
      </c>
      <c r="F315" s="111">
        <v>355103.66666666669</v>
      </c>
      <c r="G315" s="112">
        <v>1.7</v>
      </c>
      <c r="H315" s="111">
        <v>208884.5098039216</v>
      </c>
      <c r="I315" s="111">
        <v>35852.666666666664</v>
      </c>
      <c r="J315" s="63">
        <v>0</v>
      </c>
      <c r="K315" s="113">
        <v>1.65</v>
      </c>
      <c r="L315" s="111">
        <v>344659.44117647054</v>
      </c>
      <c r="M315" s="111">
        <v>36960.366666666669</v>
      </c>
      <c r="N315" s="111">
        <v>381619.8078431373</v>
      </c>
      <c r="O315" s="114">
        <f t="shared" si="12"/>
        <v>1553.4049165935032</v>
      </c>
      <c r="P315" s="114">
        <f t="shared" si="13"/>
        <v>2429.6520503245629</v>
      </c>
      <c r="Q315" s="114">
        <f t="shared" si="14"/>
        <v>63.935283094795118</v>
      </c>
      <c r="R315" s="115">
        <v>79647.943632374372</v>
      </c>
      <c r="S315" s="116">
        <v>324.21143948049269</v>
      </c>
      <c r="T315" s="117">
        <v>77.279228349720896</v>
      </c>
      <c r="U315" s="115">
        <v>52053</v>
      </c>
      <c r="V315" s="116">
        <v>211.88466757123476</v>
      </c>
      <c r="W315" s="118">
        <v>86.000010716188967</v>
      </c>
      <c r="X315" s="119">
        <v>0</v>
      </c>
      <c r="Y315" s="120">
        <v>0</v>
      </c>
      <c r="Z315" s="121">
        <v>52053</v>
      </c>
      <c r="AA315" s="122">
        <v>211.88466757123476</v>
      </c>
      <c r="AB315" s="123">
        <v>86.000010716188967</v>
      </c>
      <c r="AC315" s="115">
        <v>131700.94363237437</v>
      </c>
      <c r="AD315" s="116">
        <v>536.09610705172747</v>
      </c>
      <c r="AE315" s="118">
        <v>86.000010716188967</v>
      </c>
      <c r="AF315" s="124"/>
      <c r="AG315" s="125">
        <v>0</v>
      </c>
      <c r="AH315" s="124"/>
      <c r="AI315" s="115">
        <v>2658.2673318687962</v>
      </c>
      <c r="AJ315" s="116">
        <v>63.935283094795068</v>
      </c>
      <c r="AK315" s="116">
        <v>0</v>
      </c>
      <c r="AL315" s="126">
        <v>0</v>
      </c>
      <c r="AM315" s="127">
        <v>2658.2673318687962</v>
      </c>
      <c r="AN315" s="128"/>
      <c r="AO315" s="129">
        <v>902.87696470434889</v>
      </c>
      <c r="AP315" s="128"/>
      <c r="AQ315" s="129">
        <v>20888.450980392157</v>
      </c>
      <c r="AR315" s="128"/>
      <c r="AS315" s="230"/>
      <c r="AT315" s="194">
        <v>-118790.87140798323</v>
      </c>
      <c r="AU315" s="194">
        <v>-51992.924154914661</v>
      </c>
      <c r="AV315" s="194">
        <v>-1017.7347475858611</v>
      </c>
      <c r="AW315" s="194">
        <v>-15580.83</v>
      </c>
      <c r="AX315" s="195">
        <v>-45561.699410000001</v>
      </c>
    </row>
    <row r="316" spans="1:50">
      <c r="A316" s="57">
        <v>938</v>
      </c>
      <c r="B316" s="58">
        <v>1718</v>
      </c>
      <c r="C316" s="60"/>
      <c r="D316" s="59" t="s">
        <v>63</v>
      </c>
      <c r="E316" s="111">
        <v>4683.666666666667</v>
      </c>
      <c r="F316" s="111">
        <v>9737784</v>
      </c>
      <c r="G316" s="112">
        <v>1.72</v>
      </c>
      <c r="H316" s="111">
        <v>5661502.3255813951</v>
      </c>
      <c r="I316" s="111">
        <v>1443030</v>
      </c>
      <c r="J316" s="63">
        <v>0</v>
      </c>
      <c r="K316" s="113">
        <v>1.65</v>
      </c>
      <c r="L316" s="111">
        <v>9341478.8372093011</v>
      </c>
      <c r="M316" s="111">
        <v>1179764.9641666666</v>
      </c>
      <c r="N316" s="111">
        <v>10521243.801375968</v>
      </c>
      <c r="O316" s="114">
        <f t="shared" si="12"/>
        <v>2246.36904164315</v>
      </c>
      <c r="P316" s="114">
        <f t="shared" si="13"/>
        <v>2429.6520503245629</v>
      </c>
      <c r="Q316" s="114">
        <f t="shared" si="14"/>
        <v>92.456409194191849</v>
      </c>
      <c r="R316" s="115">
        <v>317621.51178118237</v>
      </c>
      <c r="S316" s="116">
        <v>67.814713212123479</v>
      </c>
      <c r="T316" s="117">
        <v>95.247537792340836</v>
      </c>
      <c r="U316" s="115">
        <v>0</v>
      </c>
      <c r="V316" s="116">
        <v>0</v>
      </c>
      <c r="W316" s="118">
        <v>95.247537792340836</v>
      </c>
      <c r="X316" s="119">
        <v>0</v>
      </c>
      <c r="Y316" s="120">
        <v>0</v>
      </c>
      <c r="Z316" s="121">
        <v>0</v>
      </c>
      <c r="AA316" s="122">
        <v>0</v>
      </c>
      <c r="AB316" s="123">
        <v>95.247537792340836</v>
      </c>
      <c r="AC316" s="115">
        <v>317621.51178118237</v>
      </c>
      <c r="AD316" s="116">
        <v>67.814713212123479</v>
      </c>
      <c r="AE316" s="118">
        <v>95.247537792340836</v>
      </c>
      <c r="AF316" s="124"/>
      <c r="AG316" s="125">
        <v>0</v>
      </c>
      <c r="AH316" s="124"/>
      <c r="AI316" s="115">
        <v>321392.1679616858</v>
      </c>
      <c r="AJ316" s="116">
        <v>92.456409194191778</v>
      </c>
      <c r="AK316" s="116">
        <v>0</v>
      </c>
      <c r="AL316" s="126">
        <v>0</v>
      </c>
      <c r="AM316" s="127">
        <v>321392.1679616858</v>
      </c>
      <c r="AN316" s="128"/>
      <c r="AO316" s="129">
        <v>46791.065154585311</v>
      </c>
      <c r="AP316" s="128"/>
      <c r="AQ316" s="129">
        <v>566150.2325581396</v>
      </c>
      <c r="AR316" s="128"/>
      <c r="AS316" s="230"/>
      <c r="AT316" s="194">
        <v>-2289779.5953703434</v>
      </c>
      <c r="AU316" s="194">
        <v>-1002201.0565498776</v>
      </c>
      <c r="AV316" s="194">
        <v>-19617.570196264089</v>
      </c>
      <c r="AW316" s="194">
        <v>-408094.16</v>
      </c>
      <c r="AX316" s="195">
        <v>-878234.56806099997</v>
      </c>
    </row>
    <row r="317" spans="1:50">
      <c r="A317" s="57">
        <v>939</v>
      </c>
      <c r="B317" s="58">
        <v>1719</v>
      </c>
      <c r="C317" s="60">
        <v>942</v>
      </c>
      <c r="D317" s="59" t="s">
        <v>64</v>
      </c>
      <c r="E317" s="111">
        <v>15516</v>
      </c>
      <c r="F317" s="111">
        <v>31161968.333333332</v>
      </c>
      <c r="G317" s="112">
        <v>1.6233333333333333</v>
      </c>
      <c r="H317" s="111">
        <v>19197833.522684235</v>
      </c>
      <c r="I317" s="111">
        <v>2792566</v>
      </c>
      <c r="J317" s="63">
        <v>0</v>
      </c>
      <c r="K317" s="113">
        <v>1.65</v>
      </c>
      <c r="L317" s="111">
        <v>31676425.312428992</v>
      </c>
      <c r="M317" s="111">
        <v>2876897.5375000001</v>
      </c>
      <c r="N317" s="111">
        <v>34553322.84992899</v>
      </c>
      <c r="O317" s="114">
        <f t="shared" si="12"/>
        <v>2226.9478506012497</v>
      </c>
      <c r="P317" s="114">
        <f t="shared" si="13"/>
        <v>2429.6520503245629</v>
      </c>
      <c r="Q317" s="114">
        <f t="shared" si="14"/>
        <v>91.657068768499784</v>
      </c>
      <c r="R317" s="115">
        <v>1163708.5942755747</v>
      </c>
      <c r="S317" s="116">
        <v>75.000553897626617</v>
      </c>
      <c r="T317" s="117">
        <v>94.743953324154816</v>
      </c>
      <c r="U317" s="115">
        <v>0</v>
      </c>
      <c r="V317" s="116">
        <v>0</v>
      </c>
      <c r="W317" s="118">
        <v>94.743953324154816</v>
      </c>
      <c r="X317" s="119">
        <v>0</v>
      </c>
      <c r="Y317" s="120">
        <v>0</v>
      </c>
      <c r="Z317" s="121">
        <v>0</v>
      </c>
      <c r="AA317" s="122">
        <v>0</v>
      </c>
      <c r="AB317" s="123">
        <v>94.743953324154816</v>
      </c>
      <c r="AC317" s="115">
        <v>1163708.5942755747</v>
      </c>
      <c r="AD317" s="116">
        <v>75.000553897626617</v>
      </c>
      <c r="AE317" s="118">
        <v>94.743953324154816</v>
      </c>
      <c r="AF317" s="124"/>
      <c r="AG317" s="125">
        <v>0</v>
      </c>
      <c r="AH317" s="124"/>
      <c r="AI317" s="115">
        <v>0</v>
      </c>
      <c r="AJ317" s="116">
        <v>91.657068768499713</v>
      </c>
      <c r="AK317" s="116">
        <v>0</v>
      </c>
      <c r="AL317" s="126">
        <v>0</v>
      </c>
      <c r="AM317" s="127">
        <v>0</v>
      </c>
      <c r="AN317" s="128"/>
      <c r="AO317" s="129">
        <v>164883.67159219377</v>
      </c>
      <c r="AP317" s="128"/>
      <c r="AQ317" s="129">
        <v>1919783.3522684239</v>
      </c>
      <c r="AR317" s="128"/>
      <c r="AS317" s="230"/>
      <c r="AT317" s="194">
        <v>-7630480.2955029234</v>
      </c>
      <c r="AU317" s="194">
        <v>-3339743.0170126045</v>
      </c>
      <c r="AV317" s="194">
        <v>-65373.751749249815</v>
      </c>
      <c r="AW317" s="194">
        <v>-1469382.64</v>
      </c>
      <c r="AX317" s="195">
        <v>-2926636.0744790002</v>
      </c>
    </row>
    <row r="318" spans="1:50">
      <c r="A318" s="57">
        <v>940</v>
      </c>
      <c r="B318" s="58">
        <v>1720</v>
      </c>
      <c r="C318" s="60"/>
      <c r="D318" s="59" t="s">
        <v>65</v>
      </c>
      <c r="E318" s="111">
        <v>162</v>
      </c>
      <c r="F318" s="111">
        <v>218062.66666666666</v>
      </c>
      <c r="G318" s="112">
        <v>1.8</v>
      </c>
      <c r="H318" s="111">
        <v>121145.92592592591</v>
      </c>
      <c r="I318" s="111">
        <v>25269</v>
      </c>
      <c r="J318" s="63">
        <v>0</v>
      </c>
      <c r="K318" s="113">
        <v>1.65</v>
      </c>
      <c r="L318" s="111">
        <v>199890.77777777775</v>
      </c>
      <c r="M318" s="111">
        <v>22559.304166666669</v>
      </c>
      <c r="N318" s="111">
        <v>222450.08194444442</v>
      </c>
      <c r="O318" s="114">
        <f t="shared" si="12"/>
        <v>1373.1486539780519</v>
      </c>
      <c r="P318" s="114">
        <f t="shared" si="13"/>
        <v>2429.6520503245629</v>
      </c>
      <c r="Q318" s="114">
        <f t="shared" si="14"/>
        <v>56.516267578092972</v>
      </c>
      <c r="R318" s="115">
        <v>63326.813577009969</v>
      </c>
      <c r="S318" s="116">
        <v>390.90625664820971</v>
      </c>
      <c r="T318" s="117">
        <v>72.605248574198555</v>
      </c>
      <c r="U318" s="115">
        <v>52722</v>
      </c>
      <c r="V318" s="116">
        <v>325.44444444444446</v>
      </c>
      <c r="W318" s="118">
        <v>85.999942040737096</v>
      </c>
      <c r="X318" s="119">
        <v>0</v>
      </c>
      <c r="Y318" s="120">
        <v>0</v>
      </c>
      <c r="Z318" s="121">
        <v>52722</v>
      </c>
      <c r="AA318" s="122">
        <v>325.44444444444446</v>
      </c>
      <c r="AB318" s="123">
        <v>85.999942040737096</v>
      </c>
      <c r="AC318" s="115">
        <v>116048.81357700998</v>
      </c>
      <c r="AD318" s="116">
        <v>716.35070109265416</v>
      </c>
      <c r="AE318" s="118">
        <v>85.999942040737096</v>
      </c>
      <c r="AF318" s="124"/>
      <c r="AG318" s="125">
        <v>0</v>
      </c>
      <c r="AH318" s="124"/>
      <c r="AI318" s="115">
        <v>64116.600004237043</v>
      </c>
      <c r="AJ318" s="116">
        <v>56.516267578092929</v>
      </c>
      <c r="AK318" s="116">
        <v>0</v>
      </c>
      <c r="AL318" s="126">
        <v>0</v>
      </c>
      <c r="AM318" s="127">
        <v>64116.600004237043</v>
      </c>
      <c r="AN318" s="128"/>
      <c r="AO318" s="129">
        <v>1925.3811221938236</v>
      </c>
      <c r="AP318" s="128"/>
      <c r="AQ318" s="129">
        <v>12114.592592592591</v>
      </c>
      <c r="AR318" s="128"/>
      <c r="AS318" s="230"/>
      <c r="AT318" s="194">
        <v>-79193.914271988819</v>
      </c>
      <c r="AU318" s="194">
        <v>-34661.949436609772</v>
      </c>
      <c r="AV318" s="194">
        <v>-678.4898317239074</v>
      </c>
      <c r="AW318" s="194">
        <v>-9275.5400000000009</v>
      </c>
      <c r="AX318" s="195">
        <v>-30374.466273999999</v>
      </c>
    </row>
    <row r="319" spans="1:50">
      <c r="A319" s="57">
        <v>941</v>
      </c>
      <c r="B319" s="58">
        <v>1721</v>
      </c>
      <c r="C319" s="60">
        <v>942</v>
      </c>
      <c r="D319" s="59" t="s">
        <v>66</v>
      </c>
      <c r="E319" s="111">
        <v>2411</v>
      </c>
      <c r="F319" s="111">
        <v>3994004</v>
      </c>
      <c r="G319" s="112">
        <v>1.63</v>
      </c>
      <c r="H319" s="111">
        <v>2450309.2024539881</v>
      </c>
      <c r="I319" s="111">
        <v>393020.66666666669</v>
      </c>
      <c r="J319" s="63">
        <v>0</v>
      </c>
      <c r="K319" s="113">
        <v>1.65</v>
      </c>
      <c r="L319" s="111">
        <v>4043010.1840490797</v>
      </c>
      <c r="M319" s="111">
        <v>400390.72083333338</v>
      </c>
      <c r="N319" s="111">
        <v>4443400.9048824133</v>
      </c>
      <c r="O319" s="114">
        <f t="shared" si="12"/>
        <v>1842.9700974211585</v>
      </c>
      <c r="P319" s="114">
        <f t="shared" si="13"/>
        <v>2429.6520503245629</v>
      </c>
      <c r="Q319" s="114">
        <f t="shared" si="14"/>
        <v>75.853252204362633</v>
      </c>
      <c r="R319" s="115">
        <v>523361.36972654168</v>
      </c>
      <c r="S319" s="116">
        <v>217.07232257426034</v>
      </c>
      <c r="T319" s="117">
        <v>84.787548888748418</v>
      </c>
      <c r="U319" s="115">
        <v>71024</v>
      </c>
      <c r="V319" s="116">
        <v>29.458316051430941</v>
      </c>
      <c r="W319" s="118">
        <v>85.999998879169723</v>
      </c>
      <c r="X319" s="119">
        <v>0</v>
      </c>
      <c r="Y319" s="120">
        <v>0</v>
      </c>
      <c r="Z319" s="121">
        <v>71024</v>
      </c>
      <c r="AA319" s="122">
        <v>29.458316051430941</v>
      </c>
      <c r="AB319" s="123">
        <v>85.999998879169723</v>
      </c>
      <c r="AC319" s="115">
        <v>594385.36972654168</v>
      </c>
      <c r="AD319" s="116">
        <v>246.53063862569127</v>
      </c>
      <c r="AE319" s="118">
        <v>85.999998879169723</v>
      </c>
      <c r="AF319" s="124"/>
      <c r="AG319" s="125">
        <v>0</v>
      </c>
      <c r="AH319" s="124"/>
      <c r="AI319" s="115">
        <v>0</v>
      </c>
      <c r="AJ319" s="116">
        <v>75.853252204362576</v>
      </c>
      <c r="AK319" s="116">
        <v>0</v>
      </c>
      <c r="AL319" s="126">
        <v>0</v>
      </c>
      <c r="AM319" s="127">
        <v>0</v>
      </c>
      <c r="AN319" s="128"/>
      <c r="AO319" s="129">
        <v>11082.667809988752</v>
      </c>
      <c r="AP319" s="128"/>
      <c r="AQ319" s="129">
        <v>245030.92024539877</v>
      </c>
      <c r="AR319" s="128"/>
      <c r="AS319" s="230"/>
      <c r="AT319" s="194">
        <v>-1208440.4696318295</v>
      </c>
      <c r="AU319" s="194">
        <v>-528915.67288456392</v>
      </c>
      <c r="AV319" s="194">
        <v>-10353.25224704629</v>
      </c>
      <c r="AW319" s="194">
        <v>-239511.69</v>
      </c>
      <c r="AX319" s="195">
        <v>-463491.85573100002</v>
      </c>
    </row>
    <row r="320" spans="1:50">
      <c r="A320" s="57">
        <v>942</v>
      </c>
      <c r="B320" s="58">
        <v>1722</v>
      </c>
      <c r="C320" s="60">
        <v>942</v>
      </c>
      <c r="D320" s="59" t="s">
        <v>67</v>
      </c>
      <c r="E320" s="111">
        <v>42828.666666666664</v>
      </c>
      <c r="F320" s="111">
        <v>96877711.666666672</v>
      </c>
      <c r="G320" s="112">
        <v>1.72</v>
      </c>
      <c r="H320" s="111">
        <v>56324250.968992256</v>
      </c>
      <c r="I320" s="111">
        <v>8543238.666666666</v>
      </c>
      <c r="J320" s="63">
        <v>2249000</v>
      </c>
      <c r="K320" s="113">
        <v>1.65</v>
      </c>
      <c r="L320" s="111">
        <v>90777543.168604657</v>
      </c>
      <c r="M320" s="111">
        <v>8673838.4333333354</v>
      </c>
      <c r="N320" s="111">
        <v>99451381.601937965</v>
      </c>
      <c r="O320" s="114">
        <f t="shared" si="12"/>
        <v>2322.0751272964676</v>
      </c>
      <c r="P320" s="114">
        <f t="shared" si="13"/>
        <v>2429.6520503245629</v>
      </c>
      <c r="Q320" s="114">
        <f t="shared" si="14"/>
        <v>95.572332136458598</v>
      </c>
      <c r="R320" s="115">
        <v>1704729.1856365323</v>
      </c>
      <c r="S320" s="116">
        <v>39.80346152039597</v>
      </c>
      <c r="T320" s="117">
        <v>97.21056924596887</v>
      </c>
      <c r="U320" s="115">
        <v>0</v>
      </c>
      <c r="V320" s="116">
        <v>0</v>
      </c>
      <c r="W320" s="118">
        <v>97.21056924596887</v>
      </c>
      <c r="X320" s="119">
        <v>0</v>
      </c>
      <c r="Y320" s="120">
        <v>0</v>
      </c>
      <c r="Z320" s="121">
        <v>0</v>
      </c>
      <c r="AA320" s="122">
        <v>0</v>
      </c>
      <c r="AB320" s="123">
        <v>97.21056924596887</v>
      </c>
      <c r="AC320" s="115">
        <v>1704729.1856365323</v>
      </c>
      <c r="AD320" s="116">
        <v>39.80346152039597</v>
      </c>
      <c r="AE320" s="118">
        <v>97.21056924596887</v>
      </c>
      <c r="AF320" s="124"/>
      <c r="AG320" s="125">
        <v>8995000</v>
      </c>
      <c r="AH320" s="124"/>
      <c r="AI320" s="115">
        <v>0</v>
      </c>
      <c r="AJ320" s="116">
        <v>95.572332136458527</v>
      </c>
      <c r="AK320" s="116">
        <v>0</v>
      </c>
      <c r="AL320" s="126">
        <v>0</v>
      </c>
      <c r="AM320" s="127">
        <v>0</v>
      </c>
      <c r="AN320" s="128"/>
      <c r="AO320" s="129">
        <v>593879.23373989761</v>
      </c>
      <c r="AP320" s="128"/>
      <c r="AQ320" s="129">
        <v>5632425.0968992254</v>
      </c>
      <c r="AR320" s="128"/>
      <c r="AS320" s="230"/>
      <c r="AT320" s="194">
        <v>-21010829.848210368</v>
      </c>
      <c r="AU320" s="194">
        <v>-9196114.7332437541</v>
      </c>
      <c r="AV320" s="194">
        <v>-180009.21584872555</v>
      </c>
      <c r="AW320" s="194">
        <v>-5835725.6600000001</v>
      </c>
      <c r="AX320" s="195">
        <v>-8058608.3977910001</v>
      </c>
    </row>
    <row r="321" spans="1:50">
      <c r="A321" s="57">
        <v>943</v>
      </c>
      <c r="B321" s="58">
        <v>1723</v>
      </c>
      <c r="C321" s="60"/>
      <c r="D321" s="59" t="s">
        <v>68</v>
      </c>
      <c r="E321" s="111">
        <v>676</v>
      </c>
      <c r="F321" s="111">
        <v>937731</v>
      </c>
      <c r="G321" s="112">
        <v>1.9666666666666668</v>
      </c>
      <c r="H321" s="111">
        <v>478500.71010860481</v>
      </c>
      <c r="I321" s="111">
        <v>89288</v>
      </c>
      <c r="J321" s="63">
        <v>0</v>
      </c>
      <c r="K321" s="113">
        <v>1.65</v>
      </c>
      <c r="L321" s="111">
        <v>789526.17167919793</v>
      </c>
      <c r="M321" s="111">
        <v>92949.641666666663</v>
      </c>
      <c r="N321" s="111">
        <v>882475.81334586453</v>
      </c>
      <c r="O321" s="114">
        <f t="shared" si="12"/>
        <v>1305.4375937069001</v>
      </c>
      <c r="P321" s="114">
        <f t="shared" si="13"/>
        <v>2429.6520503245629</v>
      </c>
      <c r="Q321" s="114">
        <f t="shared" si="14"/>
        <v>53.729405143938791</v>
      </c>
      <c r="R321" s="115">
        <v>281188.51988921029</v>
      </c>
      <c r="S321" s="116">
        <v>415.95934894853593</v>
      </c>
      <c r="T321" s="117">
        <v>70.849525240681416</v>
      </c>
      <c r="U321" s="115">
        <v>248838</v>
      </c>
      <c r="V321" s="116">
        <v>368.10355029585799</v>
      </c>
      <c r="W321" s="118">
        <v>85.99998887380471</v>
      </c>
      <c r="X321" s="119">
        <v>0</v>
      </c>
      <c r="Y321" s="120">
        <v>0</v>
      </c>
      <c r="Z321" s="121">
        <v>248838</v>
      </c>
      <c r="AA321" s="122">
        <v>368.10355029585799</v>
      </c>
      <c r="AB321" s="123">
        <v>85.99998887380471</v>
      </c>
      <c r="AC321" s="115">
        <v>530026.51988921035</v>
      </c>
      <c r="AD321" s="116">
        <v>784.06289924439398</v>
      </c>
      <c r="AE321" s="118">
        <v>85.99998887380471</v>
      </c>
      <c r="AF321" s="124"/>
      <c r="AG321" s="125">
        <v>0</v>
      </c>
      <c r="AH321" s="124"/>
      <c r="AI321" s="115">
        <v>3718.0685683422616</v>
      </c>
      <c r="AJ321" s="116">
        <v>53.729405143938756</v>
      </c>
      <c r="AK321" s="116">
        <v>0</v>
      </c>
      <c r="AL321" s="126">
        <v>0</v>
      </c>
      <c r="AM321" s="127">
        <v>3718.0685683422616</v>
      </c>
      <c r="AN321" s="128"/>
      <c r="AO321" s="129">
        <v>3355.1980372458652</v>
      </c>
      <c r="AP321" s="128"/>
      <c r="AQ321" s="129">
        <v>47850.071010860491</v>
      </c>
      <c r="AR321" s="128"/>
      <c r="AS321" s="230"/>
      <c r="AT321" s="194">
        <v>-330952.3454452866</v>
      </c>
      <c r="AU321" s="194">
        <v>-144852.71462089394</v>
      </c>
      <c r="AV321" s="194">
        <v>-2835.4173831918847</v>
      </c>
      <c r="AW321" s="194">
        <v>-45442.02</v>
      </c>
      <c r="AX321" s="195">
        <v>-126935.269551</v>
      </c>
    </row>
    <row r="322" spans="1:50">
      <c r="A322" s="57">
        <v>944</v>
      </c>
      <c r="B322" s="58">
        <v>1724</v>
      </c>
      <c r="C322" s="60">
        <v>942</v>
      </c>
      <c r="D322" s="59" t="s">
        <v>69</v>
      </c>
      <c r="E322" s="111">
        <v>5937</v>
      </c>
      <c r="F322" s="111">
        <v>10296348.333333334</v>
      </c>
      <c r="G322" s="112">
        <v>1.4799999999999998</v>
      </c>
      <c r="H322" s="111">
        <v>6956992.1171171172</v>
      </c>
      <c r="I322" s="111">
        <v>1134648</v>
      </c>
      <c r="J322" s="63">
        <v>0</v>
      </c>
      <c r="K322" s="113">
        <v>1.65</v>
      </c>
      <c r="L322" s="111">
        <v>11479036.993243242</v>
      </c>
      <c r="M322" s="111">
        <v>1281280.54</v>
      </c>
      <c r="N322" s="111">
        <v>12760317.533243245</v>
      </c>
      <c r="O322" s="114">
        <f t="shared" si="12"/>
        <v>2149.2871034602063</v>
      </c>
      <c r="P322" s="114">
        <f t="shared" si="13"/>
        <v>2429.6520503245629</v>
      </c>
      <c r="Q322" s="114">
        <f t="shared" si="14"/>
        <v>88.460695562275902</v>
      </c>
      <c r="R322" s="115">
        <v>615874.87512746744</v>
      </c>
      <c r="S322" s="116">
        <v>103.73503033981261</v>
      </c>
      <c r="T322" s="117">
        <v>92.7302382042338</v>
      </c>
      <c r="U322" s="115">
        <v>0</v>
      </c>
      <c r="V322" s="116">
        <v>0</v>
      </c>
      <c r="W322" s="118">
        <v>92.7302382042338</v>
      </c>
      <c r="X322" s="119">
        <v>0</v>
      </c>
      <c r="Y322" s="120">
        <v>0</v>
      </c>
      <c r="Z322" s="121">
        <v>0</v>
      </c>
      <c r="AA322" s="122">
        <v>0</v>
      </c>
      <c r="AB322" s="123">
        <v>92.7302382042338</v>
      </c>
      <c r="AC322" s="115">
        <v>615874.87512746744</v>
      </c>
      <c r="AD322" s="116">
        <v>103.73503033981261</v>
      </c>
      <c r="AE322" s="118">
        <v>92.7302382042338</v>
      </c>
      <c r="AF322" s="124"/>
      <c r="AG322" s="125">
        <v>0</v>
      </c>
      <c r="AH322" s="124"/>
      <c r="AI322" s="115">
        <v>0</v>
      </c>
      <c r="AJ322" s="116">
        <v>88.460695562275845</v>
      </c>
      <c r="AK322" s="116">
        <v>0</v>
      </c>
      <c r="AL322" s="126">
        <v>0</v>
      </c>
      <c r="AM322" s="127">
        <v>0</v>
      </c>
      <c r="AN322" s="128"/>
      <c r="AO322" s="129">
        <v>47566.232529304085</v>
      </c>
      <c r="AP322" s="128"/>
      <c r="AQ322" s="129">
        <v>695699.21171171183</v>
      </c>
      <c r="AR322" s="128"/>
      <c r="AS322" s="230"/>
      <c r="AT322" s="194">
        <v>-2913553.8830929222</v>
      </c>
      <c r="AU322" s="194">
        <v>-1275217.3990258905</v>
      </c>
      <c r="AV322" s="194">
        <v>-24961.724673299308</v>
      </c>
      <c r="AW322" s="194">
        <v>-368592.02</v>
      </c>
      <c r="AX322" s="195">
        <v>-1117480.364142</v>
      </c>
    </row>
    <row r="323" spans="1:50">
      <c r="A323" s="57">
        <v>945</v>
      </c>
      <c r="B323" s="58">
        <v>1725</v>
      </c>
      <c r="C323" s="60"/>
      <c r="D323" s="59" t="s">
        <v>70</v>
      </c>
      <c r="E323" s="111">
        <v>924.33333333333337</v>
      </c>
      <c r="F323" s="111">
        <v>1286140</v>
      </c>
      <c r="G323" s="112">
        <v>1.7666666666666666</v>
      </c>
      <c r="H323" s="111">
        <v>727895.93681917212</v>
      </c>
      <c r="I323" s="111">
        <v>130223</v>
      </c>
      <c r="J323" s="63">
        <v>0</v>
      </c>
      <c r="K323" s="113">
        <v>1.65</v>
      </c>
      <c r="L323" s="111">
        <v>1201028.2957516338</v>
      </c>
      <c r="M323" s="111">
        <v>132131.87916666665</v>
      </c>
      <c r="N323" s="111">
        <v>1333160.1749183005</v>
      </c>
      <c r="O323" s="114">
        <f t="shared" ref="O323:O358" si="15">N323/E323</f>
        <v>1442.2937341344757</v>
      </c>
      <c r="P323" s="114">
        <f t="shared" ref="P323:P358" si="16">$O$360</f>
        <v>2429.6520503245629</v>
      </c>
      <c r="Q323" s="114">
        <f t="shared" ref="Q323:Q358" si="17">O323*$Q$360/$O$360</f>
        <v>59.362151627506016</v>
      </c>
      <c r="R323" s="115">
        <v>337679.83533139771</v>
      </c>
      <c r="S323" s="116">
        <v>365.32257699033289</v>
      </c>
      <c r="T323" s="117">
        <v>74.398155525328761</v>
      </c>
      <c r="U323" s="115">
        <v>260555</v>
      </c>
      <c r="V323" s="116">
        <v>281.88424089433823</v>
      </c>
      <c r="W323" s="118">
        <v>85.999991304928656</v>
      </c>
      <c r="X323" s="119">
        <v>0</v>
      </c>
      <c r="Y323" s="120">
        <v>0</v>
      </c>
      <c r="Z323" s="121">
        <v>260555</v>
      </c>
      <c r="AA323" s="122">
        <v>281.88424089433823</v>
      </c>
      <c r="AB323" s="123">
        <v>85.999991304928656</v>
      </c>
      <c r="AC323" s="115">
        <v>598234.83533139771</v>
      </c>
      <c r="AD323" s="116">
        <v>647.20681788467118</v>
      </c>
      <c r="AE323" s="118">
        <v>85.999991304928656</v>
      </c>
      <c r="AF323" s="124"/>
      <c r="AG323" s="125">
        <v>0</v>
      </c>
      <c r="AH323" s="124"/>
      <c r="AI323" s="115">
        <v>40025.976865622048</v>
      </c>
      <c r="AJ323" s="116">
        <v>59.362151627505973</v>
      </c>
      <c r="AK323" s="116">
        <v>0</v>
      </c>
      <c r="AL323" s="126">
        <v>0</v>
      </c>
      <c r="AM323" s="127">
        <v>40025.976865622048</v>
      </c>
      <c r="AN323" s="128"/>
      <c r="AO323" s="129">
        <v>5989.1417079013154</v>
      </c>
      <c r="AP323" s="128"/>
      <c r="AQ323" s="129">
        <v>72789.59368191722</v>
      </c>
      <c r="AR323" s="128"/>
      <c r="AS323" s="230"/>
      <c r="AT323" s="194">
        <v>-450720.91949860303</v>
      </c>
      <c r="AU323" s="194">
        <v>-197273.56407749513</v>
      </c>
      <c r="AV323" s="194">
        <v>-3861.5285484533497</v>
      </c>
      <c r="AW323" s="194">
        <v>-75788.56</v>
      </c>
      <c r="AX323" s="195">
        <v>-172871.96237200001</v>
      </c>
    </row>
    <row r="324" spans="1:50">
      <c r="A324" s="57">
        <v>946</v>
      </c>
      <c r="B324" s="58">
        <v>1726</v>
      </c>
      <c r="C324" s="60"/>
      <c r="D324" s="59" t="s">
        <v>71</v>
      </c>
      <c r="E324" s="111">
        <v>234.33333333333334</v>
      </c>
      <c r="F324" s="111">
        <v>271942.33333333331</v>
      </c>
      <c r="G324" s="112">
        <v>1.84</v>
      </c>
      <c r="H324" s="111">
        <v>147794.74637681158</v>
      </c>
      <c r="I324" s="111">
        <v>28426.666666666668</v>
      </c>
      <c r="J324" s="63">
        <v>0</v>
      </c>
      <c r="K324" s="113">
        <v>1.65</v>
      </c>
      <c r="L324" s="111">
        <v>243861.33152173911</v>
      </c>
      <c r="M324" s="111">
        <v>23088.849999999995</v>
      </c>
      <c r="N324" s="111">
        <v>266950.18152173911</v>
      </c>
      <c r="O324" s="114">
        <f t="shared" si="15"/>
        <v>1139.1899638196548</v>
      </c>
      <c r="P324" s="114">
        <f t="shared" si="16"/>
        <v>2429.6520503245629</v>
      </c>
      <c r="Q324" s="114">
        <f t="shared" si="17"/>
        <v>46.886959129290844</v>
      </c>
      <c r="R324" s="115">
        <v>111887.36444026405</v>
      </c>
      <c r="S324" s="116">
        <v>477.47097200681668</v>
      </c>
      <c r="T324" s="117">
        <v>66.538784251453208</v>
      </c>
      <c r="U324" s="115">
        <v>110802</v>
      </c>
      <c r="V324" s="116">
        <v>472.83926031294453</v>
      </c>
      <c r="W324" s="118">
        <v>85.999976657574919</v>
      </c>
      <c r="X324" s="119">
        <v>0</v>
      </c>
      <c r="Y324" s="120">
        <v>0</v>
      </c>
      <c r="Z324" s="121">
        <v>110802</v>
      </c>
      <c r="AA324" s="122">
        <v>472.83926031294453</v>
      </c>
      <c r="AB324" s="123">
        <v>85.999976657574919</v>
      </c>
      <c r="AC324" s="115">
        <v>222689.36444026406</v>
      </c>
      <c r="AD324" s="116">
        <v>950.31023231976121</v>
      </c>
      <c r="AE324" s="118">
        <v>85.999976657574919</v>
      </c>
      <c r="AF324" s="124"/>
      <c r="AG324" s="125">
        <v>0</v>
      </c>
      <c r="AH324" s="124"/>
      <c r="AI324" s="115">
        <v>82969.717232152587</v>
      </c>
      <c r="AJ324" s="116">
        <v>46.886959129290808</v>
      </c>
      <c r="AK324" s="116">
        <v>0</v>
      </c>
      <c r="AL324" s="126">
        <v>0</v>
      </c>
      <c r="AM324" s="127">
        <v>82969.717232152587</v>
      </c>
      <c r="AN324" s="128"/>
      <c r="AO324" s="129">
        <v>2133.4335097995017</v>
      </c>
      <c r="AP324" s="128"/>
      <c r="AQ324" s="129">
        <v>14779.474637681158</v>
      </c>
      <c r="AR324" s="128"/>
      <c r="AS324" s="230"/>
      <c r="AT324" s="194">
        <v>-116835.46611731686</v>
      </c>
      <c r="AU324" s="194">
        <v>-51137.07355154158</v>
      </c>
      <c r="AV324" s="194">
        <v>-1000.9819122346535</v>
      </c>
      <c r="AW324" s="194">
        <v>-14391.19</v>
      </c>
      <c r="AX324" s="195">
        <v>-44811.712589000002</v>
      </c>
    </row>
    <row r="325" spans="1:50">
      <c r="A325" s="57">
        <v>947</v>
      </c>
      <c r="B325" s="58">
        <v>1727</v>
      </c>
      <c r="C325" s="60"/>
      <c r="D325" s="59" t="s">
        <v>72</v>
      </c>
      <c r="E325" s="111">
        <v>291.33333333333331</v>
      </c>
      <c r="F325" s="111">
        <v>503757.33333333331</v>
      </c>
      <c r="G325" s="112">
        <v>1.8833333333333335</v>
      </c>
      <c r="H325" s="111">
        <v>267314.08250355622</v>
      </c>
      <c r="I325" s="111">
        <v>67071.333333333328</v>
      </c>
      <c r="J325" s="63">
        <v>0</v>
      </c>
      <c r="K325" s="113">
        <v>1.65</v>
      </c>
      <c r="L325" s="111">
        <v>441068.23613086768</v>
      </c>
      <c r="M325" s="111">
        <v>63533.170833333337</v>
      </c>
      <c r="N325" s="111">
        <v>504601.40696420101</v>
      </c>
      <c r="O325" s="114">
        <f t="shared" si="15"/>
        <v>1732.0414426688824</v>
      </c>
      <c r="P325" s="114">
        <f t="shared" si="16"/>
        <v>2429.6520503245629</v>
      </c>
      <c r="Q325" s="114">
        <f t="shared" si="17"/>
        <v>71.287633241044091</v>
      </c>
      <c r="R325" s="115">
        <v>75197.772767898176</v>
      </c>
      <c r="S325" s="116">
        <v>258.11592483260245</v>
      </c>
      <c r="T325" s="117">
        <v>81.911208941857737</v>
      </c>
      <c r="U325" s="115">
        <v>28942</v>
      </c>
      <c r="V325" s="116">
        <v>99.343249427917627</v>
      </c>
      <c r="W325" s="118">
        <v>85.999993976515142</v>
      </c>
      <c r="X325" s="119">
        <v>0</v>
      </c>
      <c r="Y325" s="120">
        <v>0</v>
      </c>
      <c r="Z325" s="121">
        <v>28942</v>
      </c>
      <c r="AA325" s="122">
        <v>99.343249427917627</v>
      </c>
      <c r="AB325" s="123">
        <v>85.999993976515142</v>
      </c>
      <c r="AC325" s="115">
        <v>104139.77276789818</v>
      </c>
      <c r="AD325" s="116">
        <v>357.45917426052006</v>
      </c>
      <c r="AE325" s="118">
        <v>85.999993976515142</v>
      </c>
      <c r="AF325" s="124"/>
      <c r="AG325" s="125">
        <v>0</v>
      </c>
      <c r="AH325" s="124"/>
      <c r="AI325" s="115">
        <v>9962.3429983284259</v>
      </c>
      <c r="AJ325" s="116">
        <v>71.287633241044034</v>
      </c>
      <c r="AK325" s="116">
        <v>0</v>
      </c>
      <c r="AL325" s="126">
        <v>0</v>
      </c>
      <c r="AM325" s="127">
        <v>9962.3429983284259</v>
      </c>
      <c r="AN325" s="128"/>
      <c r="AO325" s="129">
        <v>992.25661875178173</v>
      </c>
      <c r="AP325" s="128"/>
      <c r="AQ325" s="129">
        <v>26731.408250355616</v>
      </c>
      <c r="AR325" s="128"/>
      <c r="AS325" s="230"/>
      <c r="AT325" s="194">
        <v>-146655.39679997932</v>
      </c>
      <c r="AU325" s="194">
        <v>-64188.795252981065</v>
      </c>
      <c r="AV325" s="194">
        <v>-1256.4626513405692</v>
      </c>
      <c r="AW325" s="194">
        <v>-23128.34</v>
      </c>
      <c r="AX325" s="195">
        <v>-56249.011617999997</v>
      </c>
    </row>
    <row r="326" spans="1:50">
      <c r="A326" s="57">
        <v>948</v>
      </c>
      <c r="B326" s="58">
        <v>1728</v>
      </c>
      <c r="C326" s="60"/>
      <c r="D326" s="59" t="s">
        <v>73</v>
      </c>
      <c r="E326" s="111">
        <v>757.66666666666663</v>
      </c>
      <c r="F326" s="111">
        <v>1117313.6666666667</v>
      </c>
      <c r="G326" s="112">
        <v>1.7</v>
      </c>
      <c r="H326" s="111">
        <v>657243.33333333337</v>
      </c>
      <c r="I326" s="111">
        <v>105488</v>
      </c>
      <c r="J326" s="63">
        <v>0</v>
      </c>
      <c r="K326" s="113">
        <v>1.65</v>
      </c>
      <c r="L326" s="111">
        <v>1084451.5</v>
      </c>
      <c r="M326" s="111">
        <v>107005.65833333333</v>
      </c>
      <c r="N326" s="111">
        <v>1191457.1583333332</v>
      </c>
      <c r="O326" s="114">
        <f t="shared" si="15"/>
        <v>1572.5347448306202</v>
      </c>
      <c r="P326" s="114">
        <f t="shared" si="16"/>
        <v>2429.6520503245629</v>
      </c>
      <c r="Q326" s="114">
        <f t="shared" si="17"/>
        <v>64.722631564489021</v>
      </c>
      <c r="R326" s="115">
        <v>240281.40836448738</v>
      </c>
      <c r="S326" s="116">
        <v>317.13340303275942</v>
      </c>
      <c r="T326" s="117">
        <v>77.775257885628051</v>
      </c>
      <c r="U326" s="115">
        <v>151407</v>
      </c>
      <c r="V326" s="116">
        <v>199.83326000879896</v>
      </c>
      <c r="W326" s="118">
        <v>86.000026530261934</v>
      </c>
      <c r="X326" s="119">
        <v>0</v>
      </c>
      <c r="Y326" s="120">
        <v>0</v>
      </c>
      <c r="Z326" s="121">
        <v>151407</v>
      </c>
      <c r="AA326" s="122">
        <v>199.83326000879896</v>
      </c>
      <c r="AB326" s="123">
        <v>86.000026530261934</v>
      </c>
      <c r="AC326" s="115">
        <v>391688.40836448735</v>
      </c>
      <c r="AD326" s="116">
        <v>516.96666304155838</v>
      </c>
      <c r="AE326" s="118">
        <v>86.000026530261934</v>
      </c>
      <c r="AF326" s="124"/>
      <c r="AG326" s="125">
        <v>0</v>
      </c>
      <c r="AH326" s="124"/>
      <c r="AI326" s="115">
        <v>0</v>
      </c>
      <c r="AJ326" s="116">
        <v>64.722631564488978</v>
      </c>
      <c r="AK326" s="116">
        <v>0</v>
      </c>
      <c r="AL326" s="126">
        <v>0</v>
      </c>
      <c r="AM326" s="127">
        <v>0</v>
      </c>
      <c r="AN326" s="128"/>
      <c r="AO326" s="129">
        <v>4379.8188711214771</v>
      </c>
      <c r="AP326" s="128"/>
      <c r="AQ326" s="129">
        <v>65724.333333333328</v>
      </c>
      <c r="AR326" s="128"/>
      <c r="AS326" s="230"/>
      <c r="AT326" s="194">
        <v>-375926.66713061364</v>
      </c>
      <c r="AU326" s="194">
        <v>-164537.2784984748</v>
      </c>
      <c r="AV326" s="194">
        <v>-3220.7325962696591</v>
      </c>
      <c r="AW326" s="194">
        <v>-54667.12</v>
      </c>
      <c r="AX326" s="195">
        <v>-144184.96644700001</v>
      </c>
    </row>
    <row r="327" spans="1:50">
      <c r="A327" s="57">
        <v>951</v>
      </c>
      <c r="B327" s="58">
        <v>4401</v>
      </c>
      <c r="C327" s="60"/>
      <c r="D327" s="59" t="s">
        <v>220</v>
      </c>
      <c r="E327" s="111">
        <v>1146.3333333333333</v>
      </c>
      <c r="F327" s="111">
        <v>1591540</v>
      </c>
      <c r="G327" s="112">
        <v>1.7066666666666668</v>
      </c>
      <c r="H327" s="111">
        <v>930722.39743949159</v>
      </c>
      <c r="I327" s="111">
        <v>147614.33333333334</v>
      </c>
      <c r="J327" s="63">
        <v>0</v>
      </c>
      <c r="K327" s="113">
        <v>1.65</v>
      </c>
      <c r="L327" s="111">
        <v>1535691.955775161</v>
      </c>
      <c r="M327" s="111">
        <v>180788.4916666667</v>
      </c>
      <c r="N327" s="111">
        <v>1716480.4474418277</v>
      </c>
      <c r="O327" s="114">
        <f t="shared" si="15"/>
        <v>1497.3659035549531</v>
      </c>
      <c r="P327" s="114">
        <f t="shared" si="16"/>
        <v>2429.6520503245629</v>
      </c>
      <c r="Q327" s="114">
        <f t="shared" si="17"/>
        <v>61.628820610544992</v>
      </c>
      <c r="R327" s="115">
        <v>395422.9539113522</v>
      </c>
      <c r="S327" s="116">
        <v>344.94587430475622</v>
      </c>
      <c r="T327" s="117">
        <v>75.826156984643319</v>
      </c>
      <c r="U327" s="115">
        <v>283361</v>
      </c>
      <c r="V327" s="116">
        <v>247.18900843268395</v>
      </c>
      <c r="W327" s="118">
        <v>86.000000947183679</v>
      </c>
      <c r="X327" s="119">
        <v>0</v>
      </c>
      <c r="Y327" s="120">
        <v>0</v>
      </c>
      <c r="Z327" s="121">
        <v>283361</v>
      </c>
      <c r="AA327" s="122">
        <v>247.18900843268395</v>
      </c>
      <c r="AB327" s="123">
        <v>86.000000947183679</v>
      </c>
      <c r="AC327" s="115">
        <v>678783.9539113522</v>
      </c>
      <c r="AD327" s="116">
        <v>592.13488273744019</v>
      </c>
      <c r="AE327" s="118">
        <v>86.000000947183679</v>
      </c>
      <c r="AF327" s="124"/>
      <c r="AG327" s="125">
        <v>0</v>
      </c>
      <c r="AH327" s="124"/>
      <c r="AI327" s="115">
        <v>104548.29287703516</v>
      </c>
      <c r="AJ327" s="116">
        <v>61.628820610544942</v>
      </c>
      <c r="AK327" s="116">
        <v>0</v>
      </c>
      <c r="AL327" s="126">
        <v>0</v>
      </c>
      <c r="AM327" s="127">
        <v>104548.29287703516</v>
      </c>
      <c r="AN327" s="128"/>
      <c r="AO327" s="129">
        <v>9981.007704940952</v>
      </c>
      <c r="AP327" s="128"/>
      <c r="AQ327" s="129">
        <v>93072.239743949161</v>
      </c>
      <c r="AR327" s="128"/>
      <c r="AS327" s="230"/>
      <c r="AT327" s="194">
        <v>-560223.61577592092</v>
      </c>
      <c r="AU327" s="194">
        <v>-245201.19786638767</v>
      </c>
      <c r="AV327" s="194">
        <v>-4799.6873281209746</v>
      </c>
      <c r="AW327" s="194">
        <v>-77193.03</v>
      </c>
      <c r="AX327" s="195">
        <v>-214871.22438</v>
      </c>
    </row>
    <row r="328" spans="1:50">
      <c r="A328" s="57">
        <v>952</v>
      </c>
      <c r="B328" s="58">
        <v>4402</v>
      </c>
      <c r="C328" s="60"/>
      <c r="D328" s="59" t="s">
        <v>221</v>
      </c>
      <c r="E328" s="111">
        <v>1069</v>
      </c>
      <c r="F328" s="111">
        <v>1390425.3333333333</v>
      </c>
      <c r="G328" s="112">
        <v>1.84</v>
      </c>
      <c r="H328" s="111">
        <v>755665.94202898548</v>
      </c>
      <c r="I328" s="111">
        <v>120845</v>
      </c>
      <c r="J328" s="63">
        <v>0</v>
      </c>
      <c r="K328" s="113">
        <v>1.65</v>
      </c>
      <c r="L328" s="111">
        <v>1246848.8043478259</v>
      </c>
      <c r="M328" s="111">
        <v>153238.97083333333</v>
      </c>
      <c r="N328" s="111">
        <v>1400087.7751811594</v>
      </c>
      <c r="O328" s="114">
        <f t="shared" si="15"/>
        <v>1309.717282676482</v>
      </c>
      <c r="P328" s="114">
        <f t="shared" si="16"/>
        <v>2429.6520503245629</v>
      </c>
      <c r="Q328" s="114">
        <f t="shared" si="17"/>
        <v>53.905549253504205</v>
      </c>
      <c r="R328" s="115">
        <v>442967.79864784604</v>
      </c>
      <c r="S328" s="116">
        <v>414.37586402979048</v>
      </c>
      <c r="T328" s="117">
        <v>70.960496029707627</v>
      </c>
      <c r="U328" s="115">
        <v>390621</v>
      </c>
      <c r="V328" s="116">
        <v>365.40785781103835</v>
      </c>
      <c r="W328" s="118">
        <v>86.00000992891907</v>
      </c>
      <c r="X328" s="119">
        <v>0</v>
      </c>
      <c r="Y328" s="120">
        <v>0</v>
      </c>
      <c r="Z328" s="121">
        <v>390621</v>
      </c>
      <c r="AA328" s="122">
        <v>365.40785781103835</v>
      </c>
      <c r="AB328" s="123">
        <v>86.00000992891907</v>
      </c>
      <c r="AC328" s="115">
        <v>833588.7986478461</v>
      </c>
      <c r="AD328" s="116">
        <v>779.78372184082878</v>
      </c>
      <c r="AE328" s="118">
        <v>86.00000992891907</v>
      </c>
      <c r="AF328" s="124"/>
      <c r="AG328" s="125">
        <v>0</v>
      </c>
      <c r="AH328" s="124"/>
      <c r="AI328" s="115">
        <v>215339.77783431957</v>
      </c>
      <c r="AJ328" s="116">
        <v>53.905549253504162</v>
      </c>
      <c r="AK328" s="116">
        <v>0</v>
      </c>
      <c r="AL328" s="126">
        <v>0</v>
      </c>
      <c r="AM328" s="127">
        <v>215339.77783431957</v>
      </c>
      <c r="AN328" s="128"/>
      <c r="AO328" s="129">
        <v>4339.8141607959842</v>
      </c>
      <c r="AP328" s="128"/>
      <c r="AQ328" s="129">
        <v>75566.594202898545</v>
      </c>
      <c r="AR328" s="128"/>
      <c r="AS328" s="230"/>
      <c r="AT328" s="194">
        <v>-524048.61789859273</v>
      </c>
      <c r="AU328" s="194">
        <v>-229367.96170398567</v>
      </c>
      <c r="AV328" s="194">
        <v>-4489.7598741236343</v>
      </c>
      <c r="AW328" s="194">
        <v>-56136.74</v>
      </c>
      <c r="AX328" s="195">
        <v>-200996.468181</v>
      </c>
    </row>
    <row r="329" spans="1:50">
      <c r="A329" s="57">
        <v>953</v>
      </c>
      <c r="B329" s="58">
        <v>4403</v>
      </c>
      <c r="C329" s="60"/>
      <c r="D329" s="59" t="s">
        <v>222</v>
      </c>
      <c r="E329" s="111">
        <v>1378.3333333333333</v>
      </c>
      <c r="F329" s="111">
        <v>1570607</v>
      </c>
      <c r="G329" s="112">
        <v>1.7666666666666666</v>
      </c>
      <c r="H329" s="111">
        <v>888473.57069143455</v>
      </c>
      <c r="I329" s="111">
        <v>168218</v>
      </c>
      <c r="J329" s="63">
        <v>0</v>
      </c>
      <c r="K329" s="113">
        <v>1.65</v>
      </c>
      <c r="L329" s="111">
        <v>1465981.3916408669</v>
      </c>
      <c r="M329" s="111">
        <v>172433.39166666666</v>
      </c>
      <c r="N329" s="111">
        <v>1638414.7833075335</v>
      </c>
      <c r="O329" s="114">
        <f t="shared" si="15"/>
        <v>1188.6927085665297</v>
      </c>
      <c r="P329" s="114">
        <f t="shared" si="16"/>
        <v>2429.6520503245629</v>
      </c>
      <c r="Q329" s="114">
        <f t="shared" si="17"/>
        <v>48.924400858457872</v>
      </c>
      <c r="R329" s="115">
        <v>632868.58164090174</v>
      </c>
      <c r="S329" s="116">
        <v>459.15495645047287</v>
      </c>
      <c r="T329" s="117">
        <v>67.822372540828439</v>
      </c>
      <c r="U329" s="115">
        <v>608745</v>
      </c>
      <c r="V329" s="116">
        <v>441.65296251511489</v>
      </c>
      <c r="W329" s="118">
        <v>85.999994412903362</v>
      </c>
      <c r="X329" s="119">
        <v>0</v>
      </c>
      <c r="Y329" s="120">
        <v>0</v>
      </c>
      <c r="Z329" s="121">
        <v>608745</v>
      </c>
      <c r="AA329" s="122">
        <v>441.65296251511489</v>
      </c>
      <c r="AB329" s="123">
        <v>85.999994412903362</v>
      </c>
      <c r="AC329" s="115">
        <v>1241613.5816409017</v>
      </c>
      <c r="AD329" s="116">
        <v>900.80791896558776</v>
      </c>
      <c r="AE329" s="118">
        <v>85.999994412903362</v>
      </c>
      <c r="AF329" s="124"/>
      <c r="AG329" s="125">
        <v>0</v>
      </c>
      <c r="AH329" s="124"/>
      <c r="AI329" s="115">
        <v>97977.332441647814</v>
      </c>
      <c r="AJ329" s="116">
        <v>48.924400858457837</v>
      </c>
      <c r="AK329" s="116">
        <v>0</v>
      </c>
      <c r="AL329" s="126">
        <v>0</v>
      </c>
      <c r="AM329" s="127">
        <v>97977.332441647814</v>
      </c>
      <c r="AN329" s="128"/>
      <c r="AO329" s="129">
        <v>13375.53458177028</v>
      </c>
      <c r="AP329" s="128"/>
      <c r="AQ329" s="129">
        <v>88847.357069143443</v>
      </c>
      <c r="AR329" s="128"/>
      <c r="AS329" s="230"/>
      <c r="AT329" s="194">
        <v>-680969.89247457054</v>
      </c>
      <c r="AU329" s="194">
        <v>-298049.97262467543</v>
      </c>
      <c r="AV329" s="194">
        <v>-5834.1749110580431</v>
      </c>
      <c r="AW329" s="194">
        <v>-102470.88</v>
      </c>
      <c r="AX329" s="195">
        <v>-261182.91061200001</v>
      </c>
    </row>
    <row r="330" spans="1:50">
      <c r="A330" s="57">
        <v>954</v>
      </c>
      <c r="B330" s="58">
        <v>4404</v>
      </c>
      <c r="C330" s="60"/>
      <c r="D330" s="59" t="s">
        <v>223</v>
      </c>
      <c r="E330" s="111">
        <v>4699</v>
      </c>
      <c r="F330" s="111">
        <v>8358889</v>
      </c>
      <c r="G330" s="112">
        <v>1.6499999999999997</v>
      </c>
      <c r="H330" s="111">
        <v>5065993.333333333</v>
      </c>
      <c r="I330" s="111">
        <v>976682.33333333337</v>
      </c>
      <c r="J330" s="63">
        <v>0</v>
      </c>
      <c r="K330" s="113">
        <v>1.65</v>
      </c>
      <c r="L330" s="111">
        <v>8358889</v>
      </c>
      <c r="M330" s="111">
        <v>1004470.7291666666</v>
      </c>
      <c r="N330" s="111">
        <v>9363359.7291666679</v>
      </c>
      <c r="O330" s="114">
        <f t="shared" si="15"/>
        <v>1992.6281611335748</v>
      </c>
      <c r="P330" s="114">
        <f t="shared" si="16"/>
        <v>2429.6520503245629</v>
      </c>
      <c r="Q330" s="114">
        <f t="shared" si="17"/>
        <v>82.012902253530143</v>
      </c>
      <c r="R330" s="115">
        <v>759822.8444641307</v>
      </c>
      <c r="S330" s="116">
        <v>161.69883900066625</v>
      </c>
      <c r="T330" s="117">
        <v>88.668128419723956</v>
      </c>
      <c r="U330" s="115">
        <v>0</v>
      </c>
      <c r="V330" s="116">
        <v>0</v>
      </c>
      <c r="W330" s="118">
        <v>88.668128419723956</v>
      </c>
      <c r="X330" s="119">
        <v>0</v>
      </c>
      <c r="Y330" s="120">
        <v>0</v>
      </c>
      <c r="Z330" s="121">
        <v>0</v>
      </c>
      <c r="AA330" s="122">
        <v>0</v>
      </c>
      <c r="AB330" s="123">
        <v>88.668128419723956</v>
      </c>
      <c r="AC330" s="115">
        <v>759822.8444641307</v>
      </c>
      <c r="AD330" s="116">
        <v>161.69883900066625</v>
      </c>
      <c r="AE330" s="118">
        <v>88.668128419723956</v>
      </c>
      <c r="AF330" s="131"/>
      <c r="AG330" s="125">
        <v>0</v>
      </c>
      <c r="AH330" s="131"/>
      <c r="AI330" s="115">
        <v>0</v>
      </c>
      <c r="AJ330" s="116">
        <v>82.012902253530086</v>
      </c>
      <c r="AK330" s="116">
        <v>0</v>
      </c>
      <c r="AL330" s="126">
        <v>0</v>
      </c>
      <c r="AM330" s="127">
        <v>0</v>
      </c>
      <c r="AN330" s="132"/>
      <c r="AO330" s="129">
        <v>47113.549033435222</v>
      </c>
      <c r="AP330" s="132"/>
      <c r="AQ330" s="129">
        <v>506599.33333333331</v>
      </c>
      <c r="AR330" s="128"/>
      <c r="AS330" s="230"/>
      <c r="AT330" s="194">
        <v>-2295156.9599196762</v>
      </c>
      <c r="AU330" s="194">
        <v>-1004554.6457091536</v>
      </c>
      <c r="AV330" s="194">
        <v>-19663.64049347991</v>
      </c>
      <c r="AW330" s="194">
        <v>-297986.36</v>
      </c>
      <c r="AX330" s="195">
        <v>-880297.03182000003</v>
      </c>
    </row>
    <row r="331" spans="1:50">
      <c r="A331" s="57">
        <v>955</v>
      </c>
      <c r="B331" s="58">
        <v>4405</v>
      </c>
      <c r="C331" s="60"/>
      <c r="D331" s="59" t="s">
        <v>224</v>
      </c>
      <c r="E331" s="111">
        <v>4100.666666666667</v>
      </c>
      <c r="F331" s="111">
        <v>6712073.666666667</v>
      </c>
      <c r="G331" s="112">
        <v>1.84</v>
      </c>
      <c r="H331" s="111">
        <v>3647866.1231884058</v>
      </c>
      <c r="I331" s="111">
        <v>535840.66666666663</v>
      </c>
      <c r="J331" s="63">
        <v>0</v>
      </c>
      <c r="K331" s="113">
        <v>1.65</v>
      </c>
      <c r="L331" s="111">
        <v>6018979.1032608682</v>
      </c>
      <c r="M331" s="111">
        <v>653704.56041666667</v>
      </c>
      <c r="N331" s="111">
        <v>6672683.663677535</v>
      </c>
      <c r="O331" s="114">
        <f t="shared" si="15"/>
        <v>1627.2192319161602</v>
      </c>
      <c r="P331" s="114">
        <f t="shared" si="16"/>
        <v>2429.6520503245629</v>
      </c>
      <c r="Q331" s="114">
        <f t="shared" si="17"/>
        <v>66.973344257207103</v>
      </c>
      <c r="R331" s="115">
        <v>1217488.5189540905</v>
      </c>
      <c r="S331" s="116">
        <v>296.90014281110967</v>
      </c>
      <c r="T331" s="117">
        <v>79.193206882040442</v>
      </c>
      <c r="U331" s="115">
        <v>678174</v>
      </c>
      <c r="V331" s="116">
        <v>165.38140139814664</v>
      </c>
      <c r="W331" s="118">
        <v>86.000000528729672</v>
      </c>
      <c r="X331" s="119">
        <v>0</v>
      </c>
      <c r="Y331" s="120">
        <v>0</v>
      </c>
      <c r="Z331" s="121">
        <v>678174</v>
      </c>
      <c r="AA331" s="122">
        <v>165.38140139814664</v>
      </c>
      <c r="AB331" s="123">
        <v>86.000000528729672</v>
      </c>
      <c r="AC331" s="115">
        <v>1895662.5189540905</v>
      </c>
      <c r="AD331" s="116">
        <v>462.28154420925631</v>
      </c>
      <c r="AE331" s="118">
        <v>86.000000528729657</v>
      </c>
      <c r="AF331" s="124"/>
      <c r="AG331" s="125">
        <v>0</v>
      </c>
      <c r="AH331" s="124"/>
      <c r="AI331" s="115">
        <v>82634.343186963175</v>
      </c>
      <c r="AJ331" s="116">
        <v>66.973344257207046</v>
      </c>
      <c r="AK331" s="116">
        <v>0</v>
      </c>
      <c r="AL331" s="126">
        <v>0</v>
      </c>
      <c r="AM331" s="127">
        <v>82634.343186963175</v>
      </c>
      <c r="AN331" s="128"/>
      <c r="AO331" s="129">
        <v>36416.91825381013</v>
      </c>
      <c r="AP331" s="128"/>
      <c r="AQ331" s="129">
        <v>364786.61231884058</v>
      </c>
      <c r="AR331" s="128"/>
      <c r="AS331" s="230"/>
      <c r="AT331" s="194">
        <v>-2011623.1927730495</v>
      </c>
      <c r="AU331" s="194">
        <v>-880456.30822005693</v>
      </c>
      <c r="AV331" s="194">
        <v>-17234.47936755481</v>
      </c>
      <c r="AW331" s="194">
        <v>-339098.37</v>
      </c>
      <c r="AX331" s="195">
        <v>-771548.94269199995</v>
      </c>
    </row>
    <row r="332" spans="1:50">
      <c r="A332" s="57">
        <v>956</v>
      </c>
      <c r="B332" s="58">
        <v>4406</v>
      </c>
      <c r="C332" s="60"/>
      <c r="D332" s="59" t="s">
        <v>225</v>
      </c>
      <c r="E332" s="111">
        <v>3114.3333333333335</v>
      </c>
      <c r="F332" s="111">
        <v>5848215.666666667</v>
      </c>
      <c r="G332" s="112">
        <v>1.59</v>
      </c>
      <c r="H332" s="111">
        <v>3678123.0607966459</v>
      </c>
      <c r="I332" s="111">
        <v>454267</v>
      </c>
      <c r="J332" s="63">
        <v>0</v>
      </c>
      <c r="K332" s="113">
        <v>1.65</v>
      </c>
      <c r="L332" s="111">
        <v>6068903.0503144646</v>
      </c>
      <c r="M332" s="111">
        <v>553667.76250000007</v>
      </c>
      <c r="N332" s="111">
        <v>6622570.8128144657</v>
      </c>
      <c r="O332" s="114">
        <f t="shared" si="15"/>
        <v>2126.4810487470186</v>
      </c>
      <c r="P332" s="114">
        <f t="shared" si="16"/>
        <v>2429.6520503245629</v>
      </c>
      <c r="Q332" s="114">
        <f t="shared" si="17"/>
        <v>87.522040386933369</v>
      </c>
      <c r="R332" s="115">
        <v>349344.95568781183</v>
      </c>
      <c r="S332" s="116">
        <v>112.17327058369212</v>
      </c>
      <c r="T332" s="117">
        <v>92.138885443767975</v>
      </c>
      <c r="U332" s="115">
        <v>0</v>
      </c>
      <c r="V332" s="116">
        <v>0</v>
      </c>
      <c r="W332" s="118">
        <v>92.138885443767975</v>
      </c>
      <c r="X332" s="119">
        <v>0</v>
      </c>
      <c r="Y332" s="120">
        <v>0</v>
      </c>
      <c r="Z332" s="121">
        <v>0</v>
      </c>
      <c r="AA332" s="122">
        <v>0</v>
      </c>
      <c r="AB332" s="123">
        <v>92.138885443767975</v>
      </c>
      <c r="AC332" s="115">
        <v>349344.95568781183</v>
      </c>
      <c r="AD332" s="116">
        <v>112.17327058369212</v>
      </c>
      <c r="AE332" s="118">
        <v>92.138885443767975</v>
      </c>
      <c r="AF332" s="124"/>
      <c r="AG332" s="125">
        <v>0</v>
      </c>
      <c r="AH332" s="124"/>
      <c r="AI332" s="115">
        <v>91340.3216001931</v>
      </c>
      <c r="AJ332" s="116">
        <v>87.522040386933298</v>
      </c>
      <c r="AK332" s="116">
        <v>0</v>
      </c>
      <c r="AL332" s="126">
        <v>0</v>
      </c>
      <c r="AM332" s="127">
        <v>91340.3216001931</v>
      </c>
      <c r="AN332" s="128"/>
      <c r="AO332" s="129">
        <v>20979.25093140022</v>
      </c>
      <c r="AP332" s="128"/>
      <c r="AQ332" s="129">
        <v>367812.30607966456</v>
      </c>
      <c r="AR332" s="128"/>
      <c r="AS332" s="230"/>
      <c r="AT332" s="194">
        <v>-1537926.2611091163</v>
      </c>
      <c r="AU332" s="194">
        <v>-673126.49955292803</v>
      </c>
      <c r="AV332" s="194">
        <v>-13176.10500372477</v>
      </c>
      <c r="AW332" s="194">
        <v>-213473.8</v>
      </c>
      <c r="AX332" s="195">
        <v>-589864.63516599999</v>
      </c>
    </row>
    <row r="333" spans="1:50">
      <c r="A333" s="57">
        <v>957</v>
      </c>
      <c r="B333" s="58">
        <v>4407</v>
      </c>
      <c r="C333" s="60"/>
      <c r="D333" s="59" t="s">
        <v>226</v>
      </c>
      <c r="E333" s="111">
        <v>5032</v>
      </c>
      <c r="F333" s="111">
        <v>7593445.666666667</v>
      </c>
      <c r="G333" s="112">
        <v>1.79</v>
      </c>
      <c r="H333" s="111">
        <v>4242148.4171322156</v>
      </c>
      <c r="I333" s="111">
        <v>883094</v>
      </c>
      <c r="J333" s="63">
        <v>0</v>
      </c>
      <c r="K333" s="113">
        <v>1.65</v>
      </c>
      <c r="L333" s="111">
        <v>6999544.888268155</v>
      </c>
      <c r="M333" s="111">
        <v>902814.9541666666</v>
      </c>
      <c r="N333" s="111">
        <v>7902359.8424348226</v>
      </c>
      <c r="O333" s="114">
        <f t="shared" si="15"/>
        <v>1570.4212723439632</v>
      </c>
      <c r="P333" s="114">
        <f t="shared" si="16"/>
        <v>2429.6520503245629</v>
      </c>
      <c r="Q333" s="114">
        <f t="shared" si="17"/>
        <v>64.635644932540032</v>
      </c>
      <c r="R333" s="115">
        <v>1599750.2316754032</v>
      </c>
      <c r="S333" s="116">
        <v>317.91538785282256</v>
      </c>
      <c r="T333" s="117">
        <v>77.720456307500172</v>
      </c>
      <c r="U333" s="115">
        <v>1012258</v>
      </c>
      <c r="V333" s="116">
        <v>201.1641494435612</v>
      </c>
      <c r="W333" s="118">
        <v>86.000001908142394</v>
      </c>
      <c r="X333" s="119">
        <v>0</v>
      </c>
      <c r="Y333" s="120">
        <v>0</v>
      </c>
      <c r="Z333" s="121">
        <v>1012258</v>
      </c>
      <c r="AA333" s="122">
        <v>201.1641494435612</v>
      </c>
      <c r="AB333" s="123">
        <v>86.000001908142394</v>
      </c>
      <c r="AC333" s="115">
        <v>2612008.2316754032</v>
      </c>
      <c r="AD333" s="116">
        <v>519.07953729638371</v>
      </c>
      <c r="AE333" s="118">
        <v>86.000001908142394</v>
      </c>
      <c r="AF333" s="124"/>
      <c r="AG333" s="125">
        <v>0</v>
      </c>
      <c r="AH333" s="124"/>
      <c r="AI333" s="115">
        <v>407561.1527547366</v>
      </c>
      <c r="AJ333" s="116">
        <v>64.635644932539975</v>
      </c>
      <c r="AK333" s="116">
        <v>0</v>
      </c>
      <c r="AL333" s="126">
        <v>0</v>
      </c>
      <c r="AM333" s="127">
        <v>407561.1527547366</v>
      </c>
      <c r="AN333" s="128"/>
      <c r="AO333" s="129">
        <v>41401.988140579298</v>
      </c>
      <c r="AP333" s="128"/>
      <c r="AQ333" s="129">
        <v>424214.84171322157</v>
      </c>
      <c r="AR333" s="128"/>
      <c r="AS333" s="230"/>
      <c r="AT333" s="194">
        <v>-2457944.4503676533</v>
      </c>
      <c r="AU333" s="194">
        <v>-1075804.2084399627</v>
      </c>
      <c r="AV333" s="194">
        <v>-21058.314036467942</v>
      </c>
      <c r="AW333" s="194">
        <v>-338696.82</v>
      </c>
      <c r="AX333" s="195">
        <v>-942733.43471599999</v>
      </c>
    </row>
    <row r="334" spans="1:50">
      <c r="A334" s="57">
        <v>958</v>
      </c>
      <c r="B334" s="58">
        <v>4408</v>
      </c>
      <c r="C334" s="60"/>
      <c r="D334" s="105" t="s">
        <v>227</v>
      </c>
      <c r="E334" s="111">
        <v>992.66666666666663</v>
      </c>
      <c r="F334" s="111">
        <v>1309803.6666666667</v>
      </c>
      <c r="G334" s="112">
        <v>1.8966666666666665</v>
      </c>
      <c r="H334" s="111">
        <v>691089.53257634223</v>
      </c>
      <c r="I334" s="111">
        <v>122466.33333333333</v>
      </c>
      <c r="J334" s="63">
        <v>0</v>
      </c>
      <c r="K334" s="113">
        <v>1.65</v>
      </c>
      <c r="L334" s="111">
        <v>1140297.7287509646</v>
      </c>
      <c r="M334" s="111">
        <v>125565.83750000001</v>
      </c>
      <c r="N334" s="111">
        <v>1265863.5662509648</v>
      </c>
      <c r="O334" s="114">
        <f t="shared" si="15"/>
        <v>1275.2151439734366</v>
      </c>
      <c r="P334" s="114">
        <f t="shared" si="16"/>
        <v>2429.6520503245629</v>
      </c>
      <c r="Q334" s="114">
        <f t="shared" si="17"/>
        <v>52.48550481963408</v>
      </c>
      <c r="R334" s="115">
        <v>424009.28321068466</v>
      </c>
      <c r="S334" s="116">
        <v>427.14165534991741</v>
      </c>
      <c r="T334" s="117">
        <v>70.065868036369451</v>
      </c>
      <c r="U334" s="115">
        <v>384305</v>
      </c>
      <c r="V334" s="116">
        <v>387.14405641370047</v>
      </c>
      <c r="W334" s="118">
        <v>86.000003805397938</v>
      </c>
      <c r="X334" s="119">
        <v>0</v>
      </c>
      <c r="Y334" s="120">
        <v>0</v>
      </c>
      <c r="Z334" s="121">
        <v>384305</v>
      </c>
      <c r="AA334" s="122">
        <v>387.14405641370047</v>
      </c>
      <c r="AB334" s="123">
        <v>86.000003805397938</v>
      </c>
      <c r="AC334" s="115">
        <v>808314.28321068466</v>
      </c>
      <c r="AD334" s="116">
        <v>814.28571176361788</v>
      </c>
      <c r="AE334" s="118">
        <v>86.000003805397938</v>
      </c>
      <c r="AF334" s="124"/>
      <c r="AG334" s="125">
        <v>0</v>
      </c>
      <c r="AH334" s="124"/>
      <c r="AI334" s="115">
        <v>232245.62439944426</v>
      </c>
      <c r="AJ334" s="116">
        <v>52.485504819634038</v>
      </c>
      <c r="AK334" s="116">
        <v>0</v>
      </c>
      <c r="AL334" s="126">
        <v>0</v>
      </c>
      <c r="AM334" s="127">
        <v>232245.62439944426</v>
      </c>
      <c r="AN334" s="128"/>
      <c r="AO334" s="129">
        <v>6037.968153149468</v>
      </c>
      <c r="AP334" s="128"/>
      <c r="AQ334" s="129">
        <v>69108.953257634232</v>
      </c>
      <c r="AR334" s="128"/>
      <c r="AS334" s="230"/>
      <c r="AT334" s="194">
        <v>-477118.89092259936</v>
      </c>
      <c r="AU334" s="194">
        <v>-208827.54722303172</v>
      </c>
      <c r="AV334" s="194">
        <v>-4087.6918256946519</v>
      </c>
      <c r="AW334" s="194">
        <v>-52919.63</v>
      </c>
      <c r="AX334" s="195">
        <v>-182996.784464</v>
      </c>
    </row>
    <row r="335" spans="1:50">
      <c r="A335" s="57">
        <v>959</v>
      </c>
      <c r="B335" s="58">
        <v>4409</v>
      </c>
      <c r="C335" s="60"/>
      <c r="D335" s="59" t="s">
        <v>228</v>
      </c>
      <c r="E335" s="111">
        <v>536</v>
      </c>
      <c r="F335" s="111">
        <v>675951.66666666663</v>
      </c>
      <c r="G335" s="112">
        <v>1.76</v>
      </c>
      <c r="H335" s="111">
        <v>384063.44696969696</v>
      </c>
      <c r="I335" s="111">
        <v>50293</v>
      </c>
      <c r="J335" s="63">
        <v>0</v>
      </c>
      <c r="K335" s="113">
        <v>1.65</v>
      </c>
      <c r="L335" s="111">
        <v>633704.68749999988</v>
      </c>
      <c r="M335" s="111">
        <v>60298.845833333333</v>
      </c>
      <c r="N335" s="111">
        <v>694003.53333333333</v>
      </c>
      <c r="O335" s="114">
        <f t="shared" si="15"/>
        <v>1294.782711442786</v>
      </c>
      <c r="P335" s="114">
        <f t="shared" si="16"/>
        <v>2429.6520503245629</v>
      </c>
      <c r="Q335" s="114">
        <f t="shared" si="17"/>
        <v>53.290869829275493</v>
      </c>
      <c r="R335" s="115">
        <v>225067.28728703433</v>
      </c>
      <c r="S335" s="116">
        <v>419.90165538625808</v>
      </c>
      <c r="T335" s="117">
        <v>70.573247992443541</v>
      </c>
      <c r="U335" s="115">
        <v>200902</v>
      </c>
      <c r="V335" s="116">
        <v>374.81716417910445</v>
      </c>
      <c r="W335" s="118">
        <v>86.000031598311509</v>
      </c>
      <c r="X335" s="119">
        <v>0</v>
      </c>
      <c r="Y335" s="120">
        <v>0</v>
      </c>
      <c r="Z335" s="121">
        <v>200902</v>
      </c>
      <c r="AA335" s="122">
        <v>374.81716417910445</v>
      </c>
      <c r="AB335" s="123">
        <v>86.000031598311509</v>
      </c>
      <c r="AC335" s="115">
        <v>425969.28728703433</v>
      </c>
      <c r="AD335" s="116">
        <v>794.71881956536254</v>
      </c>
      <c r="AE335" s="118">
        <v>86.000031598311509</v>
      </c>
      <c r="AF335" s="124"/>
      <c r="AG335" s="125">
        <v>0</v>
      </c>
      <c r="AH335" s="124"/>
      <c r="AI335" s="115">
        <v>87334.948711203018</v>
      </c>
      <c r="AJ335" s="116">
        <v>53.290869829275458</v>
      </c>
      <c r="AK335" s="116">
        <v>0</v>
      </c>
      <c r="AL335" s="126">
        <v>0</v>
      </c>
      <c r="AM335" s="127">
        <v>87334.948711203018</v>
      </c>
      <c r="AN335" s="128"/>
      <c r="AO335" s="129">
        <v>2822.8612020430187</v>
      </c>
      <c r="AP335" s="128"/>
      <c r="AQ335" s="129">
        <v>38406.344696969696</v>
      </c>
      <c r="AR335" s="128"/>
      <c r="AS335" s="230"/>
      <c r="AT335" s="194">
        <v>-260068.90365862998</v>
      </c>
      <c r="AU335" s="194">
        <v>-113828.13024861975</v>
      </c>
      <c r="AV335" s="194">
        <v>-2228.1271017106096</v>
      </c>
      <c r="AW335" s="194">
        <v>-19508.29</v>
      </c>
      <c r="AX335" s="195">
        <v>-99748.247269</v>
      </c>
    </row>
    <row r="336" spans="1:50">
      <c r="A336" s="57">
        <v>960</v>
      </c>
      <c r="B336" s="58">
        <v>4410</v>
      </c>
      <c r="C336" s="60"/>
      <c r="D336" s="59" t="s">
        <v>229</v>
      </c>
      <c r="E336" s="111">
        <v>1160.6666666666667</v>
      </c>
      <c r="F336" s="111">
        <v>1668887</v>
      </c>
      <c r="G336" s="112">
        <v>1.8999999999999997</v>
      </c>
      <c r="H336" s="111">
        <v>878361.57894736843</v>
      </c>
      <c r="I336" s="111">
        <v>166487.66666666666</v>
      </c>
      <c r="J336" s="63">
        <v>0</v>
      </c>
      <c r="K336" s="113">
        <v>1.65</v>
      </c>
      <c r="L336" s="111">
        <v>1449296.6052631577</v>
      </c>
      <c r="M336" s="111">
        <v>153152.27916666665</v>
      </c>
      <c r="N336" s="111">
        <v>1602448.8844298243</v>
      </c>
      <c r="O336" s="114">
        <f t="shared" si="15"/>
        <v>1380.6279877339093</v>
      </c>
      <c r="P336" s="114">
        <f t="shared" si="16"/>
        <v>2429.6520503245629</v>
      </c>
      <c r="Q336" s="114">
        <f t="shared" si="17"/>
        <v>56.824103169401539</v>
      </c>
      <c r="R336" s="115">
        <v>450499.88693268166</v>
      </c>
      <c r="S336" s="116">
        <v>388.13890315854246</v>
      </c>
      <c r="T336" s="117">
        <v>72.799184996722943</v>
      </c>
      <c r="U336" s="115">
        <v>372265</v>
      </c>
      <c r="V336" s="116">
        <v>320.73377369327972</v>
      </c>
      <c r="W336" s="118">
        <v>85.999995937961813</v>
      </c>
      <c r="X336" s="119">
        <v>0</v>
      </c>
      <c r="Y336" s="120">
        <v>0</v>
      </c>
      <c r="Z336" s="121">
        <v>372265</v>
      </c>
      <c r="AA336" s="122">
        <v>320.73377369327972</v>
      </c>
      <c r="AB336" s="123">
        <v>85.999995937961813</v>
      </c>
      <c r="AC336" s="115">
        <v>822764.88693268166</v>
      </c>
      <c r="AD336" s="116">
        <v>708.87267685182223</v>
      </c>
      <c r="AE336" s="118">
        <v>85.999995937961813</v>
      </c>
      <c r="AF336" s="124"/>
      <c r="AG336" s="125">
        <v>0</v>
      </c>
      <c r="AH336" s="124"/>
      <c r="AI336" s="115">
        <v>87100.719333389163</v>
      </c>
      <c r="AJ336" s="116">
        <v>56.824103169401496</v>
      </c>
      <c r="AK336" s="116">
        <v>0</v>
      </c>
      <c r="AL336" s="126">
        <v>0</v>
      </c>
      <c r="AM336" s="127">
        <v>87100.719333389163</v>
      </c>
      <c r="AN336" s="128"/>
      <c r="AO336" s="129">
        <v>8177.6206380529939</v>
      </c>
      <c r="AP336" s="128"/>
      <c r="AQ336" s="129">
        <v>87836.157894736854</v>
      </c>
      <c r="AR336" s="128"/>
      <c r="AS336" s="230"/>
      <c r="AT336" s="194">
        <v>-567556.38561591983</v>
      </c>
      <c r="AU336" s="194">
        <v>-248410.6376290367</v>
      </c>
      <c r="AV336" s="194">
        <v>-4862.5104606880031</v>
      </c>
      <c r="AW336" s="194">
        <v>-60461.49</v>
      </c>
      <c r="AX336" s="195">
        <v>-217683.67496100001</v>
      </c>
    </row>
    <row r="337" spans="1:50">
      <c r="A337" s="57">
        <v>971</v>
      </c>
      <c r="B337" s="58">
        <v>4501</v>
      </c>
      <c r="C337" s="60"/>
      <c r="D337" s="59" t="s">
        <v>230</v>
      </c>
      <c r="E337" s="111">
        <v>1353.3333333333333</v>
      </c>
      <c r="F337" s="111">
        <v>2187038</v>
      </c>
      <c r="G337" s="112">
        <v>1.58</v>
      </c>
      <c r="H337" s="111">
        <v>1382417.1872541306</v>
      </c>
      <c r="I337" s="111">
        <v>229690</v>
      </c>
      <c r="J337" s="63">
        <v>0</v>
      </c>
      <c r="K337" s="113">
        <v>1.65</v>
      </c>
      <c r="L337" s="111">
        <v>2280988.3589693154</v>
      </c>
      <c r="M337" s="111">
        <v>261874.46249999999</v>
      </c>
      <c r="N337" s="111">
        <v>2542862.8214693158</v>
      </c>
      <c r="O337" s="114">
        <f t="shared" si="15"/>
        <v>1878.9626759625487</v>
      </c>
      <c r="P337" s="114">
        <f t="shared" si="16"/>
        <v>2429.6520503245629</v>
      </c>
      <c r="Q337" s="114">
        <f t="shared" si="17"/>
        <v>77.334640394765543</v>
      </c>
      <c r="R337" s="115">
        <v>275748.52605554019</v>
      </c>
      <c r="S337" s="116">
        <v>203.75506851394596</v>
      </c>
      <c r="T337" s="117">
        <v>85.720823448702262</v>
      </c>
      <c r="U337" s="115">
        <v>9180</v>
      </c>
      <c r="V337" s="116">
        <v>6.7832512315270943</v>
      </c>
      <c r="W337" s="118">
        <v>86.000009566344943</v>
      </c>
      <c r="X337" s="119">
        <v>0</v>
      </c>
      <c r="Y337" s="120">
        <v>0</v>
      </c>
      <c r="Z337" s="121">
        <v>9180</v>
      </c>
      <c r="AA337" s="122">
        <v>6.7832512315270943</v>
      </c>
      <c r="AB337" s="123">
        <v>86.000009566344943</v>
      </c>
      <c r="AC337" s="115">
        <v>284928.52605554019</v>
      </c>
      <c r="AD337" s="116">
        <v>210.53831974547305</v>
      </c>
      <c r="AE337" s="118">
        <v>86.000009566344943</v>
      </c>
      <c r="AF337" s="124"/>
      <c r="AG337" s="125">
        <v>0</v>
      </c>
      <c r="AH337" s="124"/>
      <c r="AI337" s="115">
        <v>78526.813122672596</v>
      </c>
      <c r="AJ337" s="116">
        <v>77.334640394765486</v>
      </c>
      <c r="AK337" s="116">
        <v>0</v>
      </c>
      <c r="AL337" s="126">
        <v>0</v>
      </c>
      <c r="AM337" s="127">
        <v>78526.813122672596</v>
      </c>
      <c r="AN337" s="128"/>
      <c r="AO337" s="129">
        <v>13582.08453764474</v>
      </c>
      <c r="AP337" s="128"/>
      <c r="AQ337" s="129">
        <v>138241.71872541305</v>
      </c>
      <c r="AR337" s="128"/>
      <c r="AS337" s="230"/>
      <c r="AT337" s="194">
        <v>-673637.12263457163</v>
      </c>
      <c r="AU337" s="194">
        <v>-294840.53286202636</v>
      </c>
      <c r="AV337" s="194">
        <v>-5771.3517784910146</v>
      </c>
      <c r="AW337" s="194">
        <v>-91764.12</v>
      </c>
      <c r="AX337" s="195">
        <v>-258370.460032</v>
      </c>
    </row>
    <row r="338" spans="1:50">
      <c r="A338" s="57">
        <v>972</v>
      </c>
      <c r="B338" s="58">
        <v>4502</v>
      </c>
      <c r="C338" s="60"/>
      <c r="D338" s="59" t="s">
        <v>231</v>
      </c>
      <c r="E338" s="111">
        <v>43.666666666666664</v>
      </c>
      <c r="F338" s="111">
        <v>97533</v>
      </c>
      <c r="G338" s="112">
        <v>1.24</v>
      </c>
      <c r="H338" s="111">
        <v>78655.645161290318</v>
      </c>
      <c r="I338" s="111">
        <v>10468.333333333334</v>
      </c>
      <c r="J338" s="63">
        <v>0</v>
      </c>
      <c r="K338" s="113">
        <v>1.65</v>
      </c>
      <c r="L338" s="111">
        <v>129781.81451612902</v>
      </c>
      <c r="M338" s="111">
        <v>10778.8125</v>
      </c>
      <c r="N338" s="111">
        <v>140560.627016129</v>
      </c>
      <c r="O338" s="114">
        <f t="shared" si="15"/>
        <v>3218.9456568579162</v>
      </c>
      <c r="P338" s="114">
        <f t="shared" si="16"/>
        <v>2429.6520503245629</v>
      </c>
      <c r="Q338" s="114">
        <f t="shared" si="17"/>
        <v>132.48587000051782</v>
      </c>
      <c r="R338" s="115">
        <v>-12752.35370289051</v>
      </c>
      <c r="S338" s="116">
        <v>-292.03863441733995</v>
      </c>
      <c r="T338" s="117">
        <v>120.46609810032616</v>
      </c>
      <c r="U338" s="115">
        <v>0</v>
      </c>
      <c r="V338" s="116">
        <v>0</v>
      </c>
      <c r="W338" s="118">
        <v>120.46609810032616</v>
      </c>
      <c r="X338" s="119">
        <v>0</v>
      </c>
      <c r="Y338" s="120">
        <v>0</v>
      </c>
      <c r="Z338" s="121">
        <v>0</v>
      </c>
      <c r="AA338" s="122">
        <v>0</v>
      </c>
      <c r="AB338" s="123">
        <v>120.46609810032616</v>
      </c>
      <c r="AC338" s="115">
        <v>-12752.35370289051</v>
      </c>
      <c r="AD338" s="116">
        <v>-292.03863441733995</v>
      </c>
      <c r="AE338" s="118">
        <v>120.46609810032616</v>
      </c>
      <c r="AF338" s="124"/>
      <c r="AG338" s="125">
        <v>0</v>
      </c>
      <c r="AH338" s="124"/>
      <c r="AI338" s="115">
        <v>20714.873293744764</v>
      </c>
      <c r="AJ338" s="116">
        <v>132.48587000051771</v>
      </c>
      <c r="AK338" s="116">
        <v>0</v>
      </c>
      <c r="AL338" s="126">
        <v>0</v>
      </c>
      <c r="AM338" s="127">
        <v>20714.873293744764</v>
      </c>
      <c r="AN338" s="128"/>
      <c r="AO338" s="129">
        <v>58.624116483530322</v>
      </c>
      <c r="AP338" s="128"/>
      <c r="AQ338" s="129">
        <v>7865.5645161290331</v>
      </c>
      <c r="AR338" s="128"/>
      <c r="AS338" s="230"/>
      <c r="AT338" s="194">
        <v>-21509.458197330299</v>
      </c>
      <c r="AU338" s="194">
        <v>-9414.3566371038887</v>
      </c>
      <c r="AV338" s="194">
        <v>-184.28118886328349</v>
      </c>
      <c r="AW338" s="194">
        <v>-1613.47</v>
      </c>
      <c r="AX338" s="195">
        <v>-8249.8550369999994</v>
      </c>
    </row>
    <row r="339" spans="1:50">
      <c r="A339" s="57">
        <v>973</v>
      </c>
      <c r="B339" s="58">
        <v>4503</v>
      </c>
      <c r="C339" s="60"/>
      <c r="D339" s="59" t="s">
        <v>358</v>
      </c>
      <c r="E339" s="111">
        <v>678.66666666666663</v>
      </c>
      <c r="F339" s="111">
        <v>963007.66666666663</v>
      </c>
      <c r="G339" s="112">
        <v>1.55</v>
      </c>
      <c r="H339" s="111">
        <v>621295.26881720428</v>
      </c>
      <c r="I339" s="111">
        <v>90133</v>
      </c>
      <c r="J339" s="63">
        <v>0</v>
      </c>
      <c r="K339" s="113">
        <v>1.65</v>
      </c>
      <c r="L339" s="111">
        <v>1025137.193548387</v>
      </c>
      <c r="M339" s="111">
        <v>113019.76250000001</v>
      </c>
      <c r="N339" s="111">
        <v>1138156.9560483871</v>
      </c>
      <c r="O339" s="114">
        <f t="shared" si="15"/>
        <v>1677.0485599927119</v>
      </c>
      <c r="P339" s="114">
        <f t="shared" si="16"/>
        <v>2429.6520503245629</v>
      </c>
      <c r="Q339" s="114">
        <f t="shared" si="17"/>
        <v>69.024227554257607</v>
      </c>
      <c r="R339" s="115">
        <v>188983.75377893049</v>
      </c>
      <c r="S339" s="116">
        <v>278.46329142278563</v>
      </c>
      <c r="T339" s="117">
        <v>80.485263359182269</v>
      </c>
      <c r="U339" s="115">
        <v>90934</v>
      </c>
      <c r="V339" s="116">
        <v>133.98919449901769</v>
      </c>
      <c r="W339" s="118">
        <v>86.000011632751665</v>
      </c>
      <c r="X339" s="119">
        <v>0</v>
      </c>
      <c r="Y339" s="120">
        <v>0</v>
      </c>
      <c r="Z339" s="121">
        <v>90934</v>
      </c>
      <c r="AA339" s="122">
        <v>133.98919449901769</v>
      </c>
      <c r="AB339" s="123">
        <v>86.000011632751665</v>
      </c>
      <c r="AC339" s="115">
        <v>279917.75377893052</v>
      </c>
      <c r="AD339" s="116">
        <v>412.45248592180332</v>
      </c>
      <c r="AE339" s="118">
        <v>86.000011632751665</v>
      </c>
      <c r="AF339" s="124"/>
      <c r="AG339" s="125">
        <v>0</v>
      </c>
      <c r="AH339" s="124"/>
      <c r="AI339" s="115">
        <v>0</v>
      </c>
      <c r="AJ339" s="116">
        <v>69.02422755425755</v>
      </c>
      <c r="AK339" s="116">
        <v>0</v>
      </c>
      <c r="AL339" s="126">
        <v>0</v>
      </c>
      <c r="AM339" s="127">
        <v>0</v>
      </c>
      <c r="AN339" s="128"/>
      <c r="AO339" s="129">
        <v>4166.4129911401924</v>
      </c>
      <c r="AP339" s="128"/>
      <c r="AQ339" s="129">
        <v>62129.526881720427</v>
      </c>
      <c r="AR339" s="128"/>
      <c r="AS339" s="230"/>
      <c r="AT339" s="194">
        <v>-329485.79147728684</v>
      </c>
      <c r="AU339" s="194">
        <v>-144210.82666836411</v>
      </c>
      <c r="AV339" s="194">
        <v>-2822.8527566784792</v>
      </c>
      <c r="AW339" s="194">
        <v>-51338.12</v>
      </c>
      <c r="AX339" s="195">
        <v>-126372.779435</v>
      </c>
    </row>
    <row r="340" spans="1:50">
      <c r="A340" s="57">
        <v>975</v>
      </c>
      <c r="B340" s="58">
        <v>4505</v>
      </c>
      <c r="C340" s="60"/>
      <c r="D340" s="59" t="s">
        <v>232</v>
      </c>
      <c r="E340" s="111">
        <v>206.33333333333334</v>
      </c>
      <c r="F340" s="111">
        <v>363088.66666666669</v>
      </c>
      <c r="G340" s="112">
        <v>1.6900000000000002</v>
      </c>
      <c r="H340" s="111">
        <v>214845.36489151875</v>
      </c>
      <c r="I340" s="111">
        <v>50534.666666666664</v>
      </c>
      <c r="J340" s="63">
        <v>0</v>
      </c>
      <c r="K340" s="113">
        <v>1.65</v>
      </c>
      <c r="L340" s="111">
        <v>354494.85207100591</v>
      </c>
      <c r="M340" s="111">
        <v>40937.73333333333</v>
      </c>
      <c r="N340" s="111">
        <v>395432.58540433925</v>
      </c>
      <c r="O340" s="114">
        <f t="shared" si="15"/>
        <v>1916.4745657722417</v>
      </c>
      <c r="P340" s="114">
        <f t="shared" si="16"/>
        <v>2429.6520503245629</v>
      </c>
      <c r="Q340" s="114">
        <f t="shared" si="17"/>
        <v>78.878560636541806</v>
      </c>
      <c r="R340" s="115">
        <v>39177.679762339489</v>
      </c>
      <c r="S340" s="116">
        <v>189.87566928435939</v>
      </c>
      <c r="T340" s="117">
        <v>86.693493201021312</v>
      </c>
      <c r="U340" s="115">
        <v>0</v>
      </c>
      <c r="V340" s="116">
        <v>0</v>
      </c>
      <c r="W340" s="118">
        <v>86.693493201021312</v>
      </c>
      <c r="X340" s="119">
        <v>0</v>
      </c>
      <c r="Y340" s="120">
        <v>0</v>
      </c>
      <c r="Z340" s="121">
        <v>0</v>
      </c>
      <c r="AA340" s="122">
        <v>0</v>
      </c>
      <c r="AB340" s="123">
        <v>86.693493201021312</v>
      </c>
      <c r="AC340" s="115">
        <v>39177.679762339489</v>
      </c>
      <c r="AD340" s="116">
        <v>189.87566928435939</v>
      </c>
      <c r="AE340" s="118">
        <v>86.693493201021312</v>
      </c>
      <c r="AF340" s="124"/>
      <c r="AG340" s="125">
        <v>0</v>
      </c>
      <c r="AH340" s="124"/>
      <c r="AI340" s="115">
        <v>67844.445769840284</v>
      </c>
      <c r="AJ340" s="116">
        <v>78.878560636541764</v>
      </c>
      <c r="AK340" s="116">
        <v>0</v>
      </c>
      <c r="AL340" s="126">
        <v>0</v>
      </c>
      <c r="AM340" s="127">
        <v>67844.445769840284</v>
      </c>
      <c r="AN340" s="128"/>
      <c r="AO340" s="129">
        <v>838.73569168498125</v>
      </c>
      <c r="AP340" s="128"/>
      <c r="AQ340" s="129">
        <v>21484.536489151873</v>
      </c>
      <c r="AR340" s="128"/>
      <c r="AS340" s="230"/>
      <c r="AT340" s="194">
        <v>-101192.22379198571</v>
      </c>
      <c r="AU340" s="194">
        <v>-44290.268724556932</v>
      </c>
      <c r="AV340" s="194">
        <v>-866.95922942499283</v>
      </c>
      <c r="AW340" s="194">
        <v>-11835.23</v>
      </c>
      <c r="AX340" s="195">
        <v>-38811.818015999997</v>
      </c>
    </row>
    <row r="341" spans="1:50">
      <c r="A341" s="57">
        <v>976</v>
      </c>
      <c r="B341" s="58">
        <v>4506</v>
      </c>
      <c r="C341" s="60"/>
      <c r="D341" s="59" t="s">
        <v>233</v>
      </c>
      <c r="E341" s="111">
        <v>314.66666666666669</v>
      </c>
      <c r="F341" s="111">
        <v>420482.66666666669</v>
      </c>
      <c r="G341" s="112">
        <v>1.5</v>
      </c>
      <c r="H341" s="111">
        <v>280321.77777777775</v>
      </c>
      <c r="I341" s="111">
        <v>47111.333333333336</v>
      </c>
      <c r="J341" s="63">
        <v>0</v>
      </c>
      <c r="K341" s="113">
        <v>1.65</v>
      </c>
      <c r="L341" s="111">
        <v>462530.93333333329</v>
      </c>
      <c r="M341" s="111">
        <v>48486.991666666669</v>
      </c>
      <c r="N341" s="111">
        <v>511017.92499999999</v>
      </c>
      <c r="O341" s="114">
        <f t="shared" si="15"/>
        <v>1623.9976430084744</v>
      </c>
      <c r="P341" s="114">
        <f t="shared" si="16"/>
        <v>2429.6520503245629</v>
      </c>
      <c r="Q341" s="114">
        <f t="shared" si="17"/>
        <v>66.840749595874598</v>
      </c>
      <c r="R341" s="115">
        <v>93799.657129121348</v>
      </c>
      <c r="S341" s="116">
        <v>298.09213070695341</v>
      </c>
      <c r="T341" s="117">
        <v>79.109672245400972</v>
      </c>
      <c r="U341" s="115">
        <v>52679</v>
      </c>
      <c r="V341" s="116">
        <v>167.41207627118644</v>
      </c>
      <c r="W341" s="118">
        <v>86.000044726877192</v>
      </c>
      <c r="X341" s="119">
        <v>0</v>
      </c>
      <c r="Y341" s="120">
        <v>0</v>
      </c>
      <c r="Z341" s="121">
        <v>52679</v>
      </c>
      <c r="AA341" s="122">
        <v>167.41207627118644</v>
      </c>
      <c r="AB341" s="123">
        <v>86.000044726877192</v>
      </c>
      <c r="AC341" s="115">
        <v>146478.65712912136</v>
      </c>
      <c r="AD341" s="116">
        <v>465.50420697813985</v>
      </c>
      <c r="AE341" s="118">
        <v>86.000044726877192</v>
      </c>
      <c r="AF341" s="124"/>
      <c r="AG341" s="125">
        <v>0</v>
      </c>
      <c r="AH341" s="124"/>
      <c r="AI341" s="115">
        <v>54605.675508948167</v>
      </c>
      <c r="AJ341" s="116">
        <v>66.840749595874556</v>
      </c>
      <c r="AK341" s="116">
        <v>0</v>
      </c>
      <c r="AL341" s="126">
        <v>0</v>
      </c>
      <c r="AM341" s="127">
        <v>54605.675508948167</v>
      </c>
      <c r="AN341" s="128"/>
      <c r="AO341" s="129">
        <v>1615.2465676997929</v>
      </c>
      <c r="AP341" s="128"/>
      <c r="AQ341" s="129">
        <v>28032.177777777779</v>
      </c>
      <c r="AR341" s="128"/>
      <c r="AS341" s="230"/>
      <c r="AT341" s="194">
        <v>-156921.27457597785</v>
      </c>
      <c r="AU341" s="194">
        <v>-68682.010920689732</v>
      </c>
      <c r="AV341" s="194">
        <v>-1344.415036934409</v>
      </c>
      <c r="AW341" s="194">
        <v>-11770.98</v>
      </c>
      <c r="AX341" s="195">
        <v>-60186.442431000003</v>
      </c>
    </row>
    <row r="342" spans="1:50">
      <c r="A342" s="57">
        <v>977</v>
      </c>
      <c r="B342" s="58">
        <v>4507</v>
      </c>
      <c r="C342" s="60"/>
      <c r="D342" s="59" t="s">
        <v>234</v>
      </c>
      <c r="E342" s="111">
        <v>1032.6666666666667</v>
      </c>
      <c r="F342" s="111">
        <v>1434895.6666666667</v>
      </c>
      <c r="G342" s="112">
        <v>1.46</v>
      </c>
      <c r="H342" s="111">
        <v>982805.2511415527</v>
      </c>
      <c r="I342" s="111">
        <v>153333.66666666666</v>
      </c>
      <c r="J342" s="63">
        <v>0</v>
      </c>
      <c r="K342" s="113">
        <v>1.65</v>
      </c>
      <c r="L342" s="111">
        <v>1621628.6643835616</v>
      </c>
      <c r="M342" s="111">
        <v>186583.53333333333</v>
      </c>
      <c r="N342" s="111">
        <v>1808212.1977168948</v>
      </c>
      <c r="O342" s="114">
        <f t="shared" si="15"/>
        <v>1751.0124574405049</v>
      </c>
      <c r="P342" s="114">
        <f t="shared" si="16"/>
        <v>2429.6520503245629</v>
      </c>
      <c r="Q342" s="114">
        <f t="shared" si="17"/>
        <v>72.068445241226925</v>
      </c>
      <c r="R342" s="115">
        <v>259299.13991309414</v>
      </c>
      <c r="S342" s="116">
        <v>251.09664936710212</v>
      </c>
      <c r="T342" s="117">
        <v>82.403120501972936</v>
      </c>
      <c r="U342" s="115">
        <v>90246</v>
      </c>
      <c r="V342" s="116">
        <v>87.391220142027109</v>
      </c>
      <c r="W342" s="118">
        <v>85.999982041482369</v>
      </c>
      <c r="X342" s="119">
        <v>0</v>
      </c>
      <c r="Y342" s="120">
        <v>0</v>
      </c>
      <c r="Z342" s="121">
        <v>90246</v>
      </c>
      <c r="AA342" s="122">
        <v>87.391220142027109</v>
      </c>
      <c r="AB342" s="123">
        <v>85.999982041482369</v>
      </c>
      <c r="AC342" s="115">
        <v>349545.13991309411</v>
      </c>
      <c r="AD342" s="116">
        <v>338.48786950912921</v>
      </c>
      <c r="AE342" s="118">
        <v>85.999982041482369</v>
      </c>
      <c r="AF342" s="124"/>
      <c r="AG342" s="125">
        <v>0</v>
      </c>
      <c r="AH342" s="124"/>
      <c r="AI342" s="115">
        <v>25393.10973355181</v>
      </c>
      <c r="AJ342" s="116">
        <v>72.068445241226868</v>
      </c>
      <c r="AK342" s="116">
        <v>0</v>
      </c>
      <c r="AL342" s="126">
        <v>0</v>
      </c>
      <c r="AM342" s="127">
        <v>25393.10973355181</v>
      </c>
      <c r="AN342" s="128"/>
      <c r="AO342" s="129">
        <v>8174.9674728288228</v>
      </c>
      <c r="AP342" s="128"/>
      <c r="AQ342" s="129">
        <v>98280.525114155258</v>
      </c>
      <c r="AR342" s="128"/>
      <c r="AS342" s="230"/>
      <c r="AT342" s="194">
        <v>-513782.74012259423</v>
      </c>
      <c r="AU342" s="194">
        <v>-224874.74603627698</v>
      </c>
      <c r="AV342" s="194">
        <v>-4401.8074885297947</v>
      </c>
      <c r="AW342" s="194">
        <v>-89954.09</v>
      </c>
      <c r="AX342" s="195">
        <v>-197059.03736799999</v>
      </c>
    </row>
    <row r="343" spans="1:50">
      <c r="A343" s="57">
        <v>978</v>
      </c>
      <c r="B343" s="58">
        <v>4508</v>
      </c>
      <c r="C343" s="60"/>
      <c r="D343" s="59" t="s">
        <v>235</v>
      </c>
      <c r="E343" s="111">
        <v>96</v>
      </c>
      <c r="F343" s="111">
        <v>142728.33333333334</v>
      </c>
      <c r="G343" s="112">
        <v>1.6233333333333333</v>
      </c>
      <c r="H343" s="111">
        <v>87896.784637713514</v>
      </c>
      <c r="I343" s="111">
        <v>22055.666666666668</v>
      </c>
      <c r="J343" s="63">
        <v>0</v>
      </c>
      <c r="K343" s="113">
        <v>1.65</v>
      </c>
      <c r="L343" s="111">
        <v>145029.69465222731</v>
      </c>
      <c r="M343" s="111">
        <v>17941.250000000004</v>
      </c>
      <c r="N343" s="111">
        <v>162970.94465222731</v>
      </c>
      <c r="O343" s="114">
        <f t="shared" si="15"/>
        <v>1697.6140067940344</v>
      </c>
      <c r="P343" s="114">
        <f t="shared" si="16"/>
        <v>2429.6520503245629</v>
      </c>
      <c r="Q343" s="114">
        <f t="shared" si="17"/>
        <v>69.870663437888581</v>
      </c>
      <c r="R343" s="115">
        <v>26001.991306204432</v>
      </c>
      <c r="S343" s="116">
        <v>270.85407610629619</v>
      </c>
      <c r="T343" s="117">
        <v>81.018517965869776</v>
      </c>
      <c r="U343" s="115">
        <v>11619</v>
      </c>
      <c r="V343" s="116">
        <v>121.03125</v>
      </c>
      <c r="W343" s="118">
        <v>85.999941128245297</v>
      </c>
      <c r="X343" s="119">
        <v>0</v>
      </c>
      <c r="Y343" s="120">
        <v>0</v>
      </c>
      <c r="Z343" s="121">
        <v>11619</v>
      </c>
      <c r="AA343" s="122">
        <v>121.03125</v>
      </c>
      <c r="AB343" s="123">
        <v>85.999941128245297</v>
      </c>
      <c r="AC343" s="115">
        <v>37620.991306204436</v>
      </c>
      <c r="AD343" s="116">
        <v>391.88532610629619</v>
      </c>
      <c r="AE343" s="118">
        <v>85.999941128245297</v>
      </c>
      <c r="AF343" s="124"/>
      <c r="AG343" s="125">
        <v>0</v>
      </c>
      <c r="AH343" s="124"/>
      <c r="AI343" s="115">
        <v>2998.9343819695209</v>
      </c>
      <c r="AJ343" s="116">
        <v>69.870663437888524</v>
      </c>
      <c r="AK343" s="116">
        <v>0</v>
      </c>
      <c r="AL343" s="126">
        <v>0</v>
      </c>
      <c r="AM343" s="127">
        <v>2998.9343819695209</v>
      </c>
      <c r="AN343" s="128"/>
      <c r="AO343" s="129">
        <v>724.60075954843785</v>
      </c>
      <c r="AP343" s="128"/>
      <c r="AQ343" s="129">
        <v>8789.6784637713517</v>
      </c>
      <c r="AR343" s="128"/>
      <c r="AS343" s="230"/>
      <c r="AT343" s="194">
        <v>-46440.875653326781</v>
      </c>
      <c r="AU343" s="194">
        <v>-20326.451830110669</v>
      </c>
      <c r="AV343" s="194">
        <v>-397.87983959118026</v>
      </c>
      <c r="AW343" s="194">
        <v>-7152.17</v>
      </c>
      <c r="AX343" s="195">
        <v>-17812.187011999999</v>
      </c>
    </row>
    <row r="344" spans="1:50">
      <c r="A344" s="57">
        <v>979</v>
      </c>
      <c r="B344" s="58">
        <v>4509</v>
      </c>
      <c r="C344" s="60"/>
      <c r="D344" s="59" t="s">
        <v>236</v>
      </c>
      <c r="E344" s="111">
        <v>6909.333333333333</v>
      </c>
      <c r="F344" s="111">
        <v>12024022.333333334</v>
      </c>
      <c r="G344" s="112">
        <v>1.4333333333333333</v>
      </c>
      <c r="H344" s="111">
        <v>8388127.76683087</v>
      </c>
      <c r="I344" s="111">
        <v>1199439.6666666667</v>
      </c>
      <c r="J344" s="63">
        <v>0</v>
      </c>
      <c r="K344" s="113">
        <v>1.65</v>
      </c>
      <c r="L344" s="111">
        <v>13840410.815270936</v>
      </c>
      <c r="M344" s="111">
        <v>1475112.5583333336</v>
      </c>
      <c r="N344" s="111">
        <v>15315523.373604268</v>
      </c>
      <c r="O344" s="114">
        <f t="shared" si="15"/>
        <v>2216.6427113475879</v>
      </c>
      <c r="P344" s="114">
        <f t="shared" si="16"/>
        <v>2429.6520503245629</v>
      </c>
      <c r="Q344" s="114">
        <f t="shared" si="17"/>
        <v>91.232928231492238</v>
      </c>
      <c r="R344" s="115">
        <v>544548.43465882179</v>
      </c>
      <c r="S344" s="116">
        <v>78.813455421481351</v>
      </c>
      <c r="T344" s="117">
        <v>94.476744785840083</v>
      </c>
      <c r="U344" s="115">
        <v>0</v>
      </c>
      <c r="V344" s="116">
        <v>0</v>
      </c>
      <c r="W344" s="118">
        <v>94.476744785840083</v>
      </c>
      <c r="X344" s="119">
        <v>0</v>
      </c>
      <c r="Y344" s="120">
        <v>0</v>
      </c>
      <c r="Z344" s="121">
        <v>0</v>
      </c>
      <c r="AA344" s="122">
        <v>0</v>
      </c>
      <c r="AB344" s="123">
        <v>94.476744785840083</v>
      </c>
      <c r="AC344" s="115">
        <v>544548.43465882179</v>
      </c>
      <c r="AD344" s="116">
        <v>78.813455421481351</v>
      </c>
      <c r="AE344" s="118">
        <v>94.476744785840083</v>
      </c>
      <c r="AF344" s="124"/>
      <c r="AG344" s="125">
        <v>0</v>
      </c>
      <c r="AH344" s="124"/>
      <c r="AI344" s="115">
        <v>0</v>
      </c>
      <c r="AJ344" s="116">
        <v>91.232928231492167</v>
      </c>
      <c r="AK344" s="116">
        <v>0</v>
      </c>
      <c r="AL344" s="126">
        <v>0</v>
      </c>
      <c r="AM344" s="127">
        <v>0</v>
      </c>
      <c r="AN344" s="128"/>
      <c r="AO344" s="129">
        <v>98991.019189737228</v>
      </c>
      <c r="AP344" s="128"/>
      <c r="AQ344" s="129">
        <v>838812.77668308711</v>
      </c>
      <c r="AR344" s="128"/>
      <c r="AS344" s="230"/>
      <c r="AT344" s="194">
        <v>-3402405.2057595202</v>
      </c>
      <c r="AU344" s="194">
        <v>-1489180.0498691606</v>
      </c>
      <c r="AV344" s="194">
        <v>-29149.933511101208</v>
      </c>
      <c r="AW344" s="194">
        <v>-443166</v>
      </c>
      <c r="AX344" s="195">
        <v>-1304977.069535</v>
      </c>
    </row>
    <row r="345" spans="1:50">
      <c r="A345" s="57">
        <v>980</v>
      </c>
      <c r="B345" s="58">
        <v>4510</v>
      </c>
      <c r="C345" s="60"/>
      <c r="D345" s="59" t="s">
        <v>237</v>
      </c>
      <c r="E345" s="111">
        <v>628</v>
      </c>
      <c r="F345" s="111">
        <v>1008552.3333333334</v>
      </c>
      <c r="G345" s="112">
        <v>1.5</v>
      </c>
      <c r="H345" s="111">
        <v>672368.22222222236</v>
      </c>
      <c r="I345" s="111">
        <v>99216.333333333328</v>
      </c>
      <c r="J345" s="63">
        <v>0</v>
      </c>
      <c r="K345" s="113">
        <v>1.65</v>
      </c>
      <c r="L345" s="111">
        <v>1109407.5666666667</v>
      </c>
      <c r="M345" s="111">
        <v>121967.83750000002</v>
      </c>
      <c r="N345" s="111">
        <v>1231375.4041666668</v>
      </c>
      <c r="O345" s="114">
        <f t="shared" si="15"/>
        <v>1960.7888601380043</v>
      </c>
      <c r="P345" s="114">
        <f t="shared" si="16"/>
        <v>2429.6520503245629</v>
      </c>
      <c r="Q345" s="114">
        <f t="shared" si="17"/>
        <v>80.702455311495072</v>
      </c>
      <c r="R345" s="115">
        <v>108945.0508717492</v>
      </c>
      <c r="S345" s="116">
        <v>173.47938036902741</v>
      </c>
      <c r="T345" s="117">
        <v>87.842546846241859</v>
      </c>
      <c r="U345" s="115">
        <v>0</v>
      </c>
      <c r="V345" s="116">
        <v>0</v>
      </c>
      <c r="W345" s="118">
        <v>87.842546846241859</v>
      </c>
      <c r="X345" s="119">
        <v>0</v>
      </c>
      <c r="Y345" s="120">
        <v>0</v>
      </c>
      <c r="Z345" s="121">
        <v>0</v>
      </c>
      <c r="AA345" s="122">
        <v>0</v>
      </c>
      <c r="AB345" s="123">
        <v>87.842546846241859</v>
      </c>
      <c r="AC345" s="115">
        <v>108945.0508717492</v>
      </c>
      <c r="AD345" s="116">
        <v>173.47938036902741</v>
      </c>
      <c r="AE345" s="118">
        <v>87.842546846241859</v>
      </c>
      <c r="AF345" s="124"/>
      <c r="AG345" s="125">
        <v>0</v>
      </c>
      <c r="AH345" s="124"/>
      <c r="AI345" s="115">
        <v>0</v>
      </c>
      <c r="AJ345" s="116">
        <v>80.702455311495015</v>
      </c>
      <c r="AK345" s="116">
        <v>0</v>
      </c>
      <c r="AL345" s="126">
        <v>0</v>
      </c>
      <c r="AM345" s="127">
        <v>0</v>
      </c>
      <c r="AN345" s="128"/>
      <c r="AO345" s="129">
        <v>4674.8606446133681</v>
      </c>
      <c r="AP345" s="128"/>
      <c r="AQ345" s="129">
        <v>67236.822222222225</v>
      </c>
      <c r="AR345" s="128"/>
      <c r="AS345" s="230"/>
      <c r="AT345" s="194">
        <v>-306020.92798929015</v>
      </c>
      <c r="AU345" s="194">
        <v>-133940.61942788714</v>
      </c>
      <c r="AV345" s="194">
        <v>-2621.818732463988</v>
      </c>
      <c r="AW345" s="194">
        <v>-50241.95</v>
      </c>
      <c r="AX345" s="195">
        <v>-117372.937576</v>
      </c>
    </row>
    <row r="346" spans="1:50">
      <c r="A346" s="57">
        <v>981</v>
      </c>
      <c r="B346" s="58">
        <v>4511</v>
      </c>
      <c r="C346" s="60"/>
      <c r="D346" s="59" t="s">
        <v>238</v>
      </c>
      <c r="E346" s="111">
        <v>4438</v>
      </c>
      <c r="F346" s="111">
        <v>7576104.666666667</v>
      </c>
      <c r="G346" s="112">
        <v>1.3500000000000003</v>
      </c>
      <c r="H346" s="111">
        <v>5611929.3827160485</v>
      </c>
      <c r="I346" s="111">
        <v>890031</v>
      </c>
      <c r="J346" s="63">
        <v>0</v>
      </c>
      <c r="K346" s="113">
        <v>1.65</v>
      </c>
      <c r="L346" s="111">
        <v>9259683.4814814795</v>
      </c>
      <c r="M346" s="111">
        <v>1067371.5625</v>
      </c>
      <c r="N346" s="111">
        <v>10327055.043981479</v>
      </c>
      <c r="O346" s="114">
        <f t="shared" si="15"/>
        <v>2326.9614790404416</v>
      </c>
      <c r="P346" s="114">
        <f t="shared" si="16"/>
        <v>2429.6520503245629</v>
      </c>
      <c r="Q346" s="114">
        <f t="shared" si="17"/>
        <v>95.773445367603017</v>
      </c>
      <c r="R346" s="115">
        <v>168624.0794828074</v>
      </c>
      <c r="S346" s="116">
        <v>37.995511375125595</v>
      </c>
      <c r="T346" s="117">
        <v>97.337270581589834</v>
      </c>
      <c r="U346" s="115">
        <v>0</v>
      </c>
      <c r="V346" s="116">
        <v>0</v>
      </c>
      <c r="W346" s="118">
        <v>97.337270581589834</v>
      </c>
      <c r="X346" s="119">
        <v>0</v>
      </c>
      <c r="Y346" s="120">
        <v>0</v>
      </c>
      <c r="Z346" s="121">
        <v>0</v>
      </c>
      <c r="AA346" s="122">
        <v>0</v>
      </c>
      <c r="AB346" s="123">
        <v>97.337270581589834</v>
      </c>
      <c r="AC346" s="115">
        <v>168624.0794828074</v>
      </c>
      <c r="AD346" s="116">
        <v>37.995511375125595</v>
      </c>
      <c r="AE346" s="118">
        <v>97.337270581589834</v>
      </c>
      <c r="AF346" s="124"/>
      <c r="AG346" s="125">
        <v>0</v>
      </c>
      <c r="AH346" s="124"/>
      <c r="AI346" s="115">
        <v>52506.168985110096</v>
      </c>
      <c r="AJ346" s="116">
        <v>95.773445367602932</v>
      </c>
      <c r="AK346" s="116">
        <v>0</v>
      </c>
      <c r="AL346" s="126">
        <v>0</v>
      </c>
      <c r="AM346" s="127">
        <v>52506.168985110096</v>
      </c>
      <c r="AN346" s="128"/>
      <c r="AO346" s="129">
        <v>78212.62853969635</v>
      </c>
      <c r="AP346" s="128"/>
      <c r="AQ346" s="129">
        <v>561192.93827160494</v>
      </c>
      <c r="AR346" s="128"/>
      <c r="AS346" s="230"/>
      <c r="AT346" s="194">
        <v>-2206674.870517022</v>
      </c>
      <c r="AU346" s="194">
        <v>-965827.40590652172</v>
      </c>
      <c r="AV346" s="194">
        <v>-18905.574693837767</v>
      </c>
      <c r="AW346" s="194">
        <v>-411259.06</v>
      </c>
      <c r="AX346" s="195">
        <v>-846360.12814399996</v>
      </c>
    </row>
    <row r="347" spans="1:50">
      <c r="A347" s="57">
        <v>982</v>
      </c>
      <c r="B347" s="58">
        <v>4512</v>
      </c>
      <c r="C347" s="60"/>
      <c r="D347" s="105" t="s">
        <v>239</v>
      </c>
      <c r="E347" s="111">
        <v>1553</v>
      </c>
      <c r="F347" s="111">
        <v>3080130.3333333335</v>
      </c>
      <c r="G347" s="112">
        <v>1.2</v>
      </c>
      <c r="H347" s="111">
        <v>2566775.277777778</v>
      </c>
      <c r="I347" s="111">
        <v>220579</v>
      </c>
      <c r="J347" s="63">
        <v>0</v>
      </c>
      <c r="K347" s="113">
        <v>1.65</v>
      </c>
      <c r="L347" s="111">
        <v>4235179.208333333</v>
      </c>
      <c r="M347" s="111">
        <v>359517.6875</v>
      </c>
      <c r="N347" s="111">
        <v>4594696.895833333</v>
      </c>
      <c r="O347" s="114">
        <f t="shared" si="15"/>
        <v>2958.5942664734921</v>
      </c>
      <c r="P347" s="114">
        <f t="shared" si="16"/>
        <v>2429.6520503245629</v>
      </c>
      <c r="Q347" s="114">
        <f t="shared" si="17"/>
        <v>121.77028665805339</v>
      </c>
      <c r="R347" s="115">
        <v>-303935.4868213351</v>
      </c>
      <c r="S347" s="116">
        <v>-195.70861997510309</v>
      </c>
      <c r="T347" s="117">
        <v>113.71528059457358</v>
      </c>
      <c r="U347" s="115">
        <v>0</v>
      </c>
      <c r="V347" s="116">
        <v>0</v>
      </c>
      <c r="W347" s="118">
        <v>113.71528059457358</v>
      </c>
      <c r="X347" s="119">
        <v>0</v>
      </c>
      <c r="Y347" s="120">
        <v>0</v>
      </c>
      <c r="Z347" s="121">
        <v>0</v>
      </c>
      <c r="AA347" s="122">
        <v>0</v>
      </c>
      <c r="AB347" s="123">
        <v>113.71528059457358</v>
      </c>
      <c r="AC347" s="115">
        <v>-303935.4868213351</v>
      </c>
      <c r="AD347" s="116">
        <v>-195.70861997510309</v>
      </c>
      <c r="AE347" s="118">
        <v>113.71528059457358</v>
      </c>
      <c r="AF347" s="124"/>
      <c r="AG347" s="125">
        <v>0</v>
      </c>
      <c r="AH347" s="124"/>
      <c r="AI347" s="115">
        <v>0</v>
      </c>
      <c r="AJ347" s="116">
        <v>121.77028665805331</v>
      </c>
      <c r="AK347" s="116">
        <v>0</v>
      </c>
      <c r="AL347" s="126">
        <v>0</v>
      </c>
      <c r="AM347" s="127">
        <v>0</v>
      </c>
      <c r="AN347" s="128"/>
      <c r="AO347" s="129">
        <v>13060.712149238418</v>
      </c>
      <c r="AP347" s="128"/>
      <c r="AQ347" s="129">
        <v>256677.52777777778</v>
      </c>
      <c r="AR347" s="128"/>
      <c r="AS347" s="230"/>
      <c r="AT347" s="194">
        <v>-763096.91468255897</v>
      </c>
      <c r="AU347" s="194">
        <v>-333995.69796634477</v>
      </c>
      <c r="AV347" s="194">
        <v>-6537.7939958087618</v>
      </c>
      <c r="AW347" s="194">
        <v>-92744.47</v>
      </c>
      <c r="AX347" s="195">
        <v>-292682.35711799999</v>
      </c>
    </row>
    <row r="348" spans="1:50">
      <c r="A348" s="57">
        <v>983</v>
      </c>
      <c r="B348" s="58">
        <v>4513</v>
      </c>
      <c r="C348" s="60"/>
      <c r="D348" s="59" t="s">
        <v>240</v>
      </c>
      <c r="E348" s="111">
        <v>1630.3333333333333</v>
      </c>
      <c r="F348" s="111">
        <v>3386942</v>
      </c>
      <c r="G348" s="112">
        <v>1.4566666666666668</v>
      </c>
      <c r="H348" s="111">
        <v>2318467.22997441</v>
      </c>
      <c r="I348" s="111">
        <v>494634.66666666669</v>
      </c>
      <c r="J348" s="63">
        <v>0</v>
      </c>
      <c r="K348" s="113">
        <v>1.65</v>
      </c>
      <c r="L348" s="111">
        <v>3825470.9294577762</v>
      </c>
      <c r="M348" s="111">
        <v>394720.10916666663</v>
      </c>
      <c r="N348" s="111">
        <v>4220191.0386244422</v>
      </c>
      <c r="O348" s="114">
        <f t="shared" si="15"/>
        <v>2588.5449020391184</v>
      </c>
      <c r="P348" s="114">
        <f t="shared" si="16"/>
        <v>2429.6520503245629</v>
      </c>
      <c r="Q348" s="114">
        <f t="shared" si="17"/>
        <v>106.53973690155881</v>
      </c>
      <c r="R348" s="115">
        <v>-95847.875654092175</v>
      </c>
      <c r="S348" s="116">
        <v>-58.790355134384896</v>
      </c>
      <c r="T348" s="117">
        <v>104.12003424798199</v>
      </c>
      <c r="U348" s="115">
        <v>0</v>
      </c>
      <c r="V348" s="116">
        <v>0</v>
      </c>
      <c r="W348" s="118">
        <v>104.12003424798199</v>
      </c>
      <c r="X348" s="119">
        <v>0</v>
      </c>
      <c r="Y348" s="120">
        <v>0</v>
      </c>
      <c r="Z348" s="121">
        <v>0</v>
      </c>
      <c r="AA348" s="122">
        <v>0</v>
      </c>
      <c r="AB348" s="123">
        <v>104.12003424798199</v>
      </c>
      <c r="AC348" s="115">
        <v>-95847.875654092175</v>
      </c>
      <c r="AD348" s="116">
        <v>-58.790355134384896</v>
      </c>
      <c r="AE348" s="118">
        <v>104.12003424798199</v>
      </c>
      <c r="AF348" s="124"/>
      <c r="AG348" s="125">
        <v>0</v>
      </c>
      <c r="AH348" s="124"/>
      <c r="AI348" s="115">
        <v>67178.901302376908</v>
      </c>
      <c r="AJ348" s="116">
        <v>106.53973690155873</v>
      </c>
      <c r="AK348" s="116">
        <v>0</v>
      </c>
      <c r="AL348" s="126">
        <v>0</v>
      </c>
      <c r="AM348" s="127">
        <v>67178.901302376908</v>
      </c>
      <c r="AN348" s="128"/>
      <c r="AO348" s="129">
        <v>19473.092969619614</v>
      </c>
      <c r="AP348" s="128"/>
      <c r="AQ348" s="129">
        <v>231846.72299744096</v>
      </c>
      <c r="AR348" s="128"/>
      <c r="AS348" s="230"/>
      <c r="AT348" s="194">
        <v>-806115.83107721957</v>
      </c>
      <c r="AU348" s="194">
        <v>-352824.41124055255</v>
      </c>
      <c r="AV348" s="194">
        <v>-6906.3563735353291</v>
      </c>
      <c r="AW348" s="194">
        <v>-122015.05</v>
      </c>
      <c r="AX348" s="195">
        <v>-309182.067193</v>
      </c>
    </row>
    <row r="349" spans="1:50">
      <c r="A349" s="57">
        <v>985</v>
      </c>
      <c r="B349" s="58">
        <v>4515</v>
      </c>
      <c r="C349" s="60"/>
      <c r="D349" s="59" t="s">
        <v>241</v>
      </c>
      <c r="E349" s="111">
        <v>580.66666666666663</v>
      </c>
      <c r="F349" s="111">
        <v>692360</v>
      </c>
      <c r="G349" s="112">
        <v>1.5</v>
      </c>
      <c r="H349" s="111">
        <v>461573.33333333331</v>
      </c>
      <c r="I349" s="111">
        <v>67504.666666666672</v>
      </c>
      <c r="J349" s="63">
        <v>0</v>
      </c>
      <c r="K349" s="113">
        <v>1.65</v>
      </c>
      <c r="L349" s="111">
        <v>761596</v>
      </c>
      <c r="M349" s="111">
        <v>69314.945833333346</v>
      </c>
      <c r="N349" s="111">
        <v>830910.94583333342</v>
      </c>
      <c r="O349" s="114">
        <f t="shared" si="15"/>
        <v>1430.9602970723308</v>
      </c>
      <c r="P349" s="114">
        <f t="shared" si="16"/>
        <v>2429.6520503245629</v>
      </c>
      <c r="Q349" s="114">
        <f t="shared" si="17"/>
        <v>58.8956882480838</v>
      </c>
      <c r="R349" s="115">
        <v>214565.59421373162</v>
      </c>
      <c r="S349" s="116">
        <v>369.51594870332656</v>
      </c>
      <c r="T349" s="117">
        <v>74.104283596292774</v>
      </c>
      <c r="U349" s="115">
        <v>167827</v>
      </c>
      <c r="V349" s="116">
        <v>289.02468427095295</v>
      </c>
      <c r="W349" s="118">
        <v>86.000006863842273</v>
      </c>
      <c r="X349" s="119">
        <v>0</v>
      </c>
      <c r="Y349" s="120">
        <v>0</v>
      </c>
      <c r="Z349" s="121">
        <v>167827</v>
      </c>
      <c r="AA349" s="122">
        <v>289.02468427095295</v>
      </c>
      <c r="AB349" s="123">
        <v>86.000006863842273</v>
      </c>
      <c r="AC349" s="115">
        <v>382392.59421373159</v>
      </c>
      <c r="AD349" s="116">
        <v>658.54063297427956</v>
      </c>
      <c r="AE349" s="118">
        <v>86.000006863842273</v>
      </c>
      <c r="AF349" s="124"/>
      <c r="AG349" s="125">
        <v>0</v>
      </c>
      <c r="AH349" s="124"/>
      <c r="AI349" s="115">
        <v>233666.35116734216</v>
      </c>
      <c r="AJ349" s="116">
        <v>58.895688248083758</v>
      </c>
      <c r="AK349" s="116">
        <v>0</v>
      </c>
      <c r="AL349" s="126">
        <v>0</v>
      </c>
      <c r="AM349" s="127">
        <v>233666.35116734216</v>
      </c>
      <c r="AN349" s="128"/>
      <c r="AO349" s="129">
        <v>2139.5702583463226</v>
      </c>
      <c r="AP349" s="128"/>
      <c r="AQ349" s="129">
        <v>46157.333333333336</v>
      </c>
      <c r="AR349" s="128"/>
      <c r="AS349" s="230"/>
      <c r="AT349" s="194">
        <v>-283533.76714662666</v>
      </c>
      <c r="AU349" s="194">
        <v>-124098.33748909672</v>
      </c>
      <c r="AV349" s="194">
        <v>-2429.1611259251008</v>
      </c>
      <c r="AW349" s="194">
        <v>-21268.44</v>
      </c>
      <c r="AX349" s="195">
        <v>-108748.08912800001</v>
      </c>
    </row>
    <row r="350" spans="1:50">
      <c r="A350" s="57">
        <v>987</v>
      </c>
      <c r="B350" s="58">
        <v>4517</v>
      </c>
      <c r="C350" s="60"/>
      <c r="D350" s="59" t="s">
        <v>242</v>
      </c>
      <c r="E350" s="111">
        <v>465.66666666666669</v>
      </c>
      <c r="F350" s="111">
        <v>942526.33333333337</v>
      </c>
      <c r="G350" s="112">
        <v>1.6900000000000002</v>
      </c>
      <c r="H350" s="111">
        <v>557707.88954635116</v>
      </c>
      <c r="I350" s="111">
        <v>111903</v>
      </c>
      <c r="J350" s="63">
        <v>0</v>
      </c>
      <c r="K350" s="113">
        <v>1.65</v>
      </c>
      <c r="L350" s="111">
        <v>920218.0177514794</v>
      </c>
      <c r="M350" s="111">
        <v>91535.925000000003</v>
      </c>
      <c r="N350" s="111">
        <v>1011753.9427514793</v>
      </c>
      <c r="O350" s="114">
        <f t="shared" si="15"/>
        <v>2172.6999486431196</v>
      </c>
      <c r="P350" s="114">
        <f t="shared" si="16"/>
        <v>2429.6520503245629</v>
      </c>
      <c r="Q350" s="114">
        <f t="shared" si="17"/>
        <v>89.424325114902004</v>
      </c>
      <c r="R350" s="115">
        <v>44271.990612707406</v>
      </c>
      <c r="S350" s="116">
        <v>95.07227762213472</v>
      </c>
      <c r="T350" s="117">
        <v>93.337324822388211</v>
      </c>
      <c r="U350" s="115">
        <v>0</v>
      </c>
      <c r="V350" s="116">
        <v>0</v>
      </c>
      <c r="W350" s="118">
        <v>93.337324822388211</v>
      </c>
      <c r="X350" s="119">
        <v>0</v>
      </c>
      <c r="Y350" s="120">
        <v>0</v>
      </c>
      <c r="Z350" s="121">
        <v>0</v>
      </c>
      <c r="AA350" s="122">
        <v>0</v>
      </c>
      <c r="AB350" s="123">
        <v>93.337324822388211</v>
      </c>
      <c r="AC350" s="115">
        <v>44271.990612707406</v>
      </c>
      <c r="AD350" s="116">
        <v>95.07227762213472</v>
      </c>
      <c r="AE350" s="118">
        <v>93.337324822388211</v>
      </c>
      <c r="AF350" s="124"/>
      <c r="AG350" s="125">
        <v>0</v>
      </c>
      <c r="AH350" s="124"/>
      <c r="AI350" s="115">
        <v>79900.598047671214</v>
      </c>
      <c r="AJ350" s="116">
        <v>89.424325114901933</v>
      </c>
      <c r="AK350" s="116">
        <v>0</v>
      </c>
      <c r="AL350" s="126">
        <v>0</v>
      </c>
      <c r="AM350" s="127">
        <v>79900.598047671214</v>
      </c>
      <c r="AN350" s="128"/>
      <c r="AO350" s="129">
        <v>2085.1812478665643</v>
      </c>
      <c r="AP350" s="128"/>
      <c r="AQ350" s="129">
        <v>55770.788954635114</v>
      </c>
      <c r="AR350" s="128"/>
      <c r="AS350" s="230"/>
      <c r="AT350" s="194">
        <v>-228293.56768530112</v>
      </c>
      <c r="AU350" s="194">
        <v>-99920.557943807187</v>
      </c>
      <c r="AV350" s="194">
        <v>-1955.8935272534861</v>
      </c>
      <c r="AW350" s="194">
        <v>-37329.050000000003</v>
      </c>
      <c r="AX350" s="195">
        <v>-87560.961418999999</v>
      </c>
    </row>
    <row r="351" spans="1:50">
      <c r="A351" s="57">
        <v>988</v>
      </c>
      <c r="B351" s="58">
        <v>4518</v>
      </c>
      <c r="C351" s="60"/>
      <c r="D351" s="59" t="s">
        <v>243</v>
      </c>
      <c r="E351" s="111">
        <v>1415</v>
      </c>
      <c r="F351" s="111">
        <v>2137717.6666666665</v>
      </c>
      <c r="G351" s="112">
        <v>1.6499999999999997</v>
      </c>
      <c r="H351" s="111">
        <v>1295586.4646464649</v>
      </c>
      <c r="I351" s="111">
        <v>240498.33333333334</v>
      </c>
      <c r="J351" s="63">
        <v>0</v>
      </c>
      <c r="K351" s="113">
        <v>1.65</v>
      </c>
      <c r="L351" s="111">
        <v>2137717.6666666665</v>
      </c>
      <c r="M351" s="111">
        <v>245474.79666666666</v>
      </c>
      <c r="N351" s="111">
        <v>2383192.4633333334</v>
      </c>
      <c r="O351" s="114">
        <f t="shared" si="15"/>
        <v>1684.2349564193169</v>
      </c>
      <c r="P351" s="114">
        <f t="shared" si="16"/>
        <v>2429.6520503245629</v>
      </c>
      <c r="Q351" s="114">
        <f t="shared" si="17"/>
        <v>69.320006385043072</v>
      </c>
      <c r="R351" s="115">
        <v>390263.11951409257</v>
      </c>
      <c r="S351" s="116">
        <v>275.80432474494177</v>
      </c>
      <c r="T351" s="117">
        <v>80.6716040225771</v>
      </c>
      <c r="U351" s="115">
        <v>183188</v>
      </c>
      <c r="V351" s="116">
        <v>129.46148409893993</v>
      </c>
      <c r="W351" s="118">
        <v>86.000000081660772</v>
      </c>
      <c r="X351" s="119">
        <v>0</v>
      </c>
      <c r="Y351" s="120">
        <v>0</v>
      </c>
      <c r="Z351" s="121">
        <v>183188</v>
      </c>
      <c r="AA351" s="122">
        <v>129.46148409893993</v>
      </c>
      <c r="AB351" s="123">
        <v>86.000000081660772</v>
      </c>
      <c r="AC351" s="115">
        <v>573451.11951409257</v>
      </c>
      <c r="AD351" s="116">
        <v>405.2658088438817</v>
      </c>
      <c r="AE351" s="118">
        <v>86.000000081660772</v>
      </c>
      <c r="AF351" s="124"/>
      <c r="AG351" s="125">
        <v>0</v>
      </c>
      <c r="AH351" s="124"/>
      <c r="AI351" s="115">
        <v>176784.6917388</v>
      </c>
      <c r="AJ351" s="116">
        <v>69.320006385043015</v>
      </c>
      <c r="AK351" s="116">
        <v>0</v>
      </c>
      <c r="AL351" s="126">
        <v>0</v>
      </c>
      <c r="AM351" s="127">
        <v>176784.6917388</v>
      </c>
      <c r="AN351" s="128"/>
      <c r="AO351" s="129">
        <v>7929.9493387127022</v>
      </c>
      <c r="AP351" s="128"/>
      <c r="AQ351" s="129">
        <v>129558.64646464646</v>
      </c>
      <c r="AR351" s="128"/>
      <c r="AS351" s="230"/>
      <c r="AT351" s="194">
        <v>-696613.13479990175</v>
      </c>
      <c r="AU351" s="194">
        <v>-304896.77745166008</v>
      </c>
      <c r="AV351" s="194">
        <v>-5968.1975938677042</v>
      </c>
      <c r="AW351" s="194">
        <v>-95458.3</v>
      </c>
      <c r="AX351" s="195">
        <v>-267182.805185</v>
      </c>
    </row>
    <row r="352" spans="1:50">
      <c r="A352" s="57">
        <v>989</v>
      </c>
      <c r="B352" s="58">
        <v>4519</v>
      </c>
      <c r="C352" s="60"/>
      <c r="D352" s="59" t="s">
        <v>244</v>
      </c>
      <c r="E352" s="111">
        <v>1072.3333333333333</v>
      </c>
      <c r="F352" s="111">
        <v>1779893</v>
      </c>
      <c r="G352" s="112">
        <v>1.6000000000000003</v>
      </c>
      <c r="H352" s="111">
        <v>1112433.125</v>
      </c>
      <c r="I352" s="111">
        <v>167381.66666666666</v>
      </c>
      <c r="J352" s="63">
        <v>0</v>
      </c>
      <c r="K352" s="113">
        <v>1.65</v>
      </c>
      <c r="L352" s="111">
        <v>1835514.65625</v>
      </c>
      <c r="M352" s="111">
        <v>205980.21333333335</v>
      </c>
      <c r="N352" s="111">
        <v>2041494.8695833331</v>
      </c>
      <c r="O352" s="114">
        <f t="shared" si="15"/>
        <v>1903.7875687752564</v>
      </c>
      <c r="P352" s="114">
        <f t="shared" si="16"/>
        <v>2429.6520503245629</v>
      </c>
      <c r="Q352" s="114">
        <f t="shared" si="17"/>
        <v>78.356387225114844</v>
      </c>
      <c r="R352" s="115">
        <v>208643.74458110868</v>
      </c>
      <c r="S352" s="116">
        <v>194.56985817324403</v>
      </c>
      <c r="T352" s="117">
        <v>86.364523951822292</v>
      </c>
      <c r="U352" s="115">
        <v>0</v>
      </c>
      <c r="V352" s="116">
        <v>0</v>
      </c>
      <c r="W352" s="118">
        <v>86.364523951822292</v>
      </c>
      <c r="X352" s="119">
        <v>0</v>
      </c>
      <c r="Y352" s="120">
        <v>0</v>
      </c>
      <c r="Z352" s="121">
        <v>0</v>
      </c>
      <c r="AA352" s="122">
        <v>0</v>
      </c>
      <c r="AB352" s="123">
        <v>86.364523951822292</v>
      </c>
      <c r="AC352" s="115">
        <v>208643.74458110868</v>
      </c>
      <c r="AD352" s="116">
        <v>194.56985817324403</v>
      </c>
      <c r="AE352" s="118">
        <v>86.364523951822292</v>
      </c>
      <c r="AF352" s="124"/>
      <c r="AG352" s="125">
        <v>0</v>
      </c>
      <c r="AH352" s="124"/>
      <c r="AI352" s="115">
        <v>0</v>
      </c>
      <c r="AJ352" s="116">
        <v>78.356387225114773</v>
      </c>
      <c r="AK352" s="116">
        <v>0</v>
      </c>
      <c r="AL352" s="126">
        <v>0</v>
      </c>
      <c r="AM352" s="127">
        <v>0</v>
      </c>
      <c r="AN352" s="128"/>
      <c r="AO352" s="129">
        <v>6100.9456311012318</v>
      </c>
      <c r="AP352" s="128"/>
      <c r="AQ352" s="129">
        <v>111243.3125</v>
      </c>
      <c r="AR352" s="128"/>
      <c r="AS352" s="230"/>
      <c r="AT352" s="194">
        <v>-565600.98032525356</v>
      </c>
      <c r="AU352" s="194">
        <v>-247554.78702566362</v>
      </c>
      <c r="AV352" s="194">
        <v>-4845.7576253367952</v>
      </c>
      <c r="AW352" s="194">
        <v>-52128.800000000003</v>
      </c>
      <c r="AX352" s="195">
        <v>-216933.68814000001</v>
      </c>
    </row>
    <row r="353" spans="1:50">
      <c r="A353" s="57">
        <v>990</v>
      </c>
      <c r="B353" s="58">
        <v>4520</v>
      </c>
      <c r="C353" s="60"/>
      <c r="D353" s="59" t="s">
        <v>245</v>
      </c>
      <c r="E353" s="111">
        <v>212.66666666666666</v>
      </c>
      <c r="F353" s="111">
        <v>285132.66666666669</v>
      </c>
      <c r="G353" s="112">
        <v>1.3</v>
      </c>
      <c r="H353" s="111">
        <v>219332.8205128205</v>
      </c>
      <c r="I353" s="111">
        <v>36521.333333333336</v>
      </c>
      <c r="J353" s="63">
        <v>0</v>
      </c>
      <c r="K353" s="113">
        <v>1.65</v>
      </c>
      <c r="L353" s="111">
        <v>361899.15384615381</v>
      </c>
      <c r="M353" s="111">
        <v>45930.895833333343</v>
      </c>
      <c r="N353" s="111">
        <v>407830.04967948719</v>
      </c>
      <c r="O353" s="114">
        <f t="shared" si="15"/>
        <v>1917.6961583674947</v>
      </c>
      <c r="P353" s="114">
        <f t="shared" si="16"/>
        <v>2429.6520503245629</v>
      </c>
      <c r="Q353" s="114">
        <f t="shared" si="17"/>
        <v>78.928839136094439</v>
      </c>
      <c r="R353" s="115">
        <v>40284.102618461984</v>
      </c>
      <c r="S353" s="116">
        <v>189.42368002411592</v>
      </c>
      <c r="T353" s="117">
        <v>86.725168655739466</v>
      </c>
      <c r="U353" s="115">
        <v>0</v>
      </c>
      <c r="V353" s="116">
        <v>0</v>
      </c>
      <c r="W353" s="118">
        <v>86.725168655739466</v>
      </c>
      <c r="X353" s="119">
        <v>0</v>
      </c>
      <c r="Y353" s="120">
        <v>0</v>
      </c>
      <c r="Z353" s="121">
        <v>0</v>
      </c>
      <c r="AA353" s="122">
        <v>0</v>
      </c>
      <c r="AB353" s="123">
        <v>86.725168655739466</v>
      </c>
      <c r="AC353" s="115">
        <v>40284.102618461984</v>
      </c>
      <c r="AD353" s="116">
        <v>189.42368002411592</v>
      </c>
      <c r="AE353" s="118">
        <v>86.725168655739466</v>
      </c>
      <c r="AF353" s="124"/>
      <c r="AG353" s="125">
        <v>0</v>
      </c>
      <c r="AH353" s="124"/>
      <c r="AI353" s="115">
        <v>14369.164529827702</v>
      </c>
      <c r="AJ353" s="116">
        <v>78.928839136094382</v>
      </c>
      <c r="AK353" s="116">
        <v>0</v>
      </c>
      <c r="AL353" s="126">
        <v>0</v>
      </c>
      <c r="AM353" s="127">
        <v>14369.164529827702</v>
      </c>
      <c r="AN353" s="128"/>
      <c r="AO353" s="129">
        <v>1473.2576084650455</v>
      </c>
      <c r="AP353" s="128"/>
      <c r="AQ353" s="129">
        <v>21933.282051282051</v>
      </c>
      <c r="AR353" s="128"/>
      <c r="AS353" s="230"/>
      <c r="AT353" s="194">
        <v>-103636.48040531871</v>
      </c>
      <c r="AU353" s="194">
        <v>-45360.081978773283</v>
      </c>
      <c r="AV353" s="194">
        <v>-887.90027361400223</v>
      </c>
      <c r="AW353" s="194">
        <v>-7773.98</v>
      </c>
      <c r="AX353" s="195">
        <v>-39749.301543000001</v>
      </c>
    </row>
    <row r="354" spans="1:50">
      <c r="A354" s="57">
        <v>991</v>
      </c>
      <c r="B354" s="58">
        <v>4521</v>
      </c>
      <c r="C354" s="60"/>
      <c r="D354" s="59" t="s">
        <v>246</v>
      </c>
      <c r="E354" s="111">
        <v>572.33333333333337</v>
      </c>
      <c r="F354" s="111">
        <v>909702</v>
      </c>
      <c r="G354" s="112">
        <v>1.68</v>
      </c>
      <c r="H354" s="111">
        <v>541489.2857142858</v>
      </c>
      <c r="I354" s="111">
        <v>100673</v>
      </c>
      <c r="J354" s="63">
        <v>0</v>
      </c>
      <c r="K354" s="113">
        <v>1.65</v>
      </c>
      <c r="L354" s="111">
        <v>893457.32142857136</v>
      </c>
      <c r="M354" s="111">
        <v>102782.44166666665</v>
      </c>
      <c r="N354" s="111">
        <v>996239.76309523813</v>
      </c>
      <c r="O354" s="114">
        <f t="shared" si="15"/>
        <v>1740.6635348198686</v>
      </c>
      <c r="P354" s="114">
        <f t="shared" si="16"/>
        <v>2429.6520503245629</v>
      </c>
      <c r="Q354" s="114">
        <f t="shared" si="17"/>
        <v>71.642502661537222</v>
      </c>
      <c r="R354" s="115">
        <v>145902.5046716595</v>
      </c>
      <c r="S354" s="116">
        <v>254.9257507367376</v>
      </c>
      <c r="T354" s="117">
        <v>82.134776676768411</v>
      </c>
      <c r="U354" s="115">
        <v>53749</v>
      </c>
      <c r="V354" s="116">
        <v>93.912055911473487</v>
      </c>
      <c r="W354" s="118">
        <v>86.000023797191602</v>
      </c>
      <c r="X354" s="119">
        <v>0</v>
      </c>
      <c r="Y354" s="120">
        <v>0</v>
      </c>
      <c r="Z354" s="121">
        <v>53749</v>
      </c>
      <c r="AA354" s="122">
        <v>93.912055911473487</v>
      </c>
      <c r="AB354" s="123">
        <v>86.000023797191602</v>
      </c>
      <c r="AC354" s="115">
        <v>199651.5046716595</v>
      </c>
      <c r="AD354" s="116">
        <v>348.83780664821109</v>
      </c>
      <c r="AE354" s="118">
        <v>86.000023797191602</v>
      </c>
      <c r="AF354" s="124"/>
      <c r="AG354" s="125">
        <v>0</v>
      </c>
      <c r="AH354" s="124"/>
      <c r="AI354" s="115">
        <v>7602.7961557191256</v>
      </c>
      <c r="AJ354" s="116">
        <v>71.642502661537165</v>
      </c>
      <c r="AK354" s="116">
        <v>0</v>
      </c>
      <c r="AL354" s="126">
        <v>0</v>
      </c>
      <c r="AM354" s="127">
        <v>7602.7961557191256</v>
      </c>
      <c r="AN354" s="128"/>
      <c r="AO354" s="129">
        <v>5387.681704719249</v>
      </c>
      <c r="AP354" s="128"/>
      <c r="AQ354" s="129">
        <v>54148.928571428572</v>
      </c>
      <c r="AR354" s="128"/>
      <c r="AS354" s="230"/>
      <c r="AT354" s="194">
        <v>-282067.21317862684</v>
      </c>
      <c r="AU354" s="194">
        <v>-123456.44953656691</v>
      </c>
      <c r="AV354" s="194">
        <v>-2416.5964994116948</v>
      </c>
      <c r="AW354" s="194">
        <v>-36972.589999999997</v>
      </c>
      <c r="AX354" s="195">
        <v>-108185.59901200001</v>
      </c>
    </row>
    <row r="355" spans="1:50">
      <c r="A355" s="57">
        <v>992</v>
      </c>
      <c r="B355" s="58">
        <v>4522</v>
      </c>
      <c r="C355" s="60"/>
      <c r="D355" s="105" t="s">
        <v>247</v>
      </c>
      <c r="E355" s="111">
        <v>2159.6666666666665</v>
      </c>
      <c r="F355" s="111">
        <v>4824914.666666667</v>
      </c>
      <c r="G355" s="112">
        <v>1.68</v>
      </c>
      <c r="H355" s="111">
        <v>2871973.0158730163</v>
      </c>
      <c r="I355" s="111">
        <v>399843.33333333331</v>
      </c>
      <c r="J355" s="63">
        <v>0</v>
      </c>
      <c r="K355" s="113">
        <v>1.65</v>
      </c>
      <c r="L355" s="111">
        <v>4738755.4761904757</v>
      </c>
      <c r="M355" s="111">
        <v>482502.07916666666</v>
      </c>
      <c r="N355" s="111">
        <v>5221257.5553571424</v>
      </c>
      <c r="O355" s="114">
        <f t="shared" si="15"/>
        <v>2417.6219580292372</v>
      </c>
      <c r="P355" s="114">
        <f t="shared" si="16"/>
        <v>2429.6520503245629</v>
      </c>
      <c r="Q355" s="114">
        <f t="shared" si="17"/>
        <v>99.504863575271258</v>
      </c>
      <c r="R355" s="115">
        <v>9612.9660510425183</v>
      </c>
      <c r="S355" s="116">
        <v>4.4511341492711152</v>
      </c>
      <c r="T355" s="117">
        <v>99.688064052420827</v>
      </c>
      <c r="U355" s="115">
        <v>0</v>
      </c>
      <c r="V355" s="116">
        <v>0</v>
      </c>
      <c r="W355" s="118">
        <v>99.688064052420827</v>
      </c>
      <c r="X355" s="119">
        <v>0</v>
      </c>
      <c r="Y355" s="120">
        <v>0</v>
      </c>
      <c r="Z355" s="121">
        <v>0</v>
      </c>
      <c r="AA355" s="122">
        <v>0</v>
      </c>
      <c r="AB355" s="123">
        <v>99.688064052420827</v>
      </c>
      <c r="AC355" s="115">
        <v>9612.9660510425183</v>
      </c>
      <c r="AD355" s="116">
        <v>4.4511341492711152</v>
      </c>
      <c r="AE355" s="118">
        <v>99.688064052420827</v>
      </c>
      <c r="AF355" s="124"/>
      <c r="AG355" s="125">
        <v>0</v>
      </c>
      <c r="AH355" s="124"/>
      <c r="AI355" s="115">
        <v>0</v>
      </c>
      <c r="AJ355" s="116">
        <v>99.504863575271187</v>
      </c>
      <c r="AK355" s="116">
        <v>0</v>
      </c>
      <c r="AL355" s="126">
        <v>0</v>
      </c>
      <c r="AM355" s="127">
        <v>0</v>
      </c>
      <c r="AN355" s="128"/>
      <c r="AO355" s="129">
        <v>24260.383353415695</v>
      </c>
      <c r="AP355" s="128"/>
      <c r="AQ355" s="129">
        <v>287197.3015873016</v>
      </c>
      <c r="AR355" s="128"/>
      <c r="AS355" s="230"/>
      <c r="AT355" s="194">
        <v>-1086227.6389651801</v>
      </c>
      <c r="AU355" s="194">
        <v>-475425.01017374638</v>
      </c>
      <c r="AV355" s="194">
        <v>-9306.200037595816</v>
      </c>
      <c r="AW355" s="194">
        <v>-186837.12</v>
      </c>
      <c r="AX355" s="195">
        <v>-416617.67938300001</v>
      </c>
    </row>
    <row r="356" spans="1:50">
      <c r="A356" s="57">
        <v>993</v>
      </c>
      <c r="B356" s="58">
        <v>4523</v>
      </c>
      <c r="C356" s="60"/>
      <c r="D356" s="59" t="s">
        <v>248</v>
      </c>
      <c r="E356" s="111">
        <v>414.66666666666669</v>
      </c>
      <c r="F356" s="111">
        <v>690839.33333333337</v>
      </c>
      <c r="G356" s="112">
        <v>1.76</v>
      </c>
      <c r="H356" s="111">
        <v>392522.34848484845</v>
      </c>
      <c r="I356" s="111">
        <v>66865</v>
      </c>
      <c r="J356" s="63">
        <v>0</v>
      </c>
      <c r="K356" s="113">
        <v>1.65</v>
      </c>
      <c r="L356" s="111">
        <v>647661.875</v>
      </c>
      <c r="M356" s="111">
        <v>69541.837500000009</v>
      </c>
      <c r="N356" s="111">
        <v>717203.71250000002</v>
      </c>
      <c r="O356" s="114">
        <f t="shared" si="15"/>
        <v>1729.5909465434083</v>
      </c>
      <c r="P356" s="114">
        <f t="shared" si="16"/>
        <v>2429.6520503245629</v>
      </c>
      <c r="Q356" s="114">
        <f t="shared" si="17"/>
        <v>71.186775337331213</v>
      </c>
      <c r="R356" s="115">
        <v>107408.04161613023</v>
      </c>
      <c r="S356" s="116">
        <v>259.02260839902789</v>
      </c>
      <c r="T356" s="117">
        <v>81.847668462518655</v>
      </c>
      <c r="U356" s="115">
        <v>41835</v>
      </c>
      <c r="V356" s="116">
        <v>100.88826366559485</v>
      </c>
      <c r="W356" s="118">
        <v>86.000043435392541</v>
      </c>
      <c r="X356" s="119">
        <v>0</v>
      </c>
      <c r="Y356" s="120">
        <v>0</v>
      </c>
      <c r="Z356" s="121">
        <v>41835</v>
      </c>
      <c r="AA356" s="122">
        <v>100.88826366559485</v>
      </c>
      <c r="AB356" s="123">
        <v>86.000043435392541</v>
      </c>
      <c r="AC356" s="115">
        <v>149243.04161613021</v>
      </c>
      <c r="AD356" s="116">
        <v>359.91087206462271</v>
      </c>
      <c r="AE356" s="118">
        <v>86.000043435392541</v>
      </c>
      <c r="AF356" s="124"/>
      <c r="AG356" s="125">
        <v>0</v>
      </c>
      <c r="AH356" s="124"/>
      <c r="AI356" s="115">
        <v>11946.540892821082</v>
      </c>
      <c r="AJ356" s="116">
        <v>71.18677533733117</v>
      </c>
      <c r="AK356" s="116">
        <v>0</v>
      </c>
      <c r="AL356" s="126">
        <v>0</v>
      </c>
      <c r="AM356" s="127">
        <v>11946.540892821082</v>
      </c>
      <c r="AN356" s="128"/>
      <c r="AO356" s="129">
        <v>2743.6140864468598</v>
      </c>
      <c r="AP356" s="128"/>
      <c r="AQ356" s="129">
        <v>39252.234848484848</v>
      </c>
      <c r="AR356" s="128"/>
      <c r="AS356" s="230"/>
      <c r="AT356" s="194">
        <v>-206295.25816530423</v>
      </c>
      <c r="AU356" s="194">
        <v>-90292.238655860026</v>
      </c>
      <c r="AV356" s="194">
        <v>-1767.4241295524007</v>
      </c>
      <c r="AW356" s="194">
        <v>-26395.37</v>
      </c>
      <c r="AX356" s="195">
        <v>-79123.609675999993</v>
      </c>
    </row>
    <row r="357" spans="1:50">
      <c r="A357" s="57">
        <v>995</v>
      </c>
      <c r="B357" s="58">
        <v>4525</v>
      </c>
      <c r="C357" s="60"/>
      <c r="D357" s="59" t="s">
        <v>249</v>
      </c>
      <c r="E357" s="111">
        <v>2224.6666666666665</v>
      </c>
      <c r="F357" s="111">
        <v>4529965.666666667</v>
      </c>
      <c r="G357" s="112">
        <v>1.59</v>
      </c>
      <c r="H357" s="111">
        <v>2849035.0104821804</v>
      </c>
      <c r="I357" s="111">
        <v>515056.33333333331</v>
      </c>
      <c r="J357" s="63">
        <v>0</v>
      </c>
      <c r="K357" s="113">
        <v>1.65</v>
      </c>
      <c r="L357" s="111">
        <v>4700907.7672955981</v>
      </c>
      <c r="M357" s="111">
        <v>528816.24583333335</v>
      </c>
      <c r="N357" s="111">
        <v>5229724.0131289316</v>
      </c>
      <c r="O357" s="114">
        <f t="shared" si="15"/>
        <v>2350.7899369773445</v>
      </c>
      <c r="P357" s="114">
        <f t="shared" si="16"/>
        <v>2429.6520503245629</v>
      </c>
      <c r="Q357" s="114">
        <f t="shared" si="17"/>
        <v>96.754180775116197</v>
      </c>
      <c r="R357" s="115">
        <v>64913.508485785991</v>
      </c>
      <c r="S357" s="116">
        <v>29.178981938471381</v>
      </c>
      <c r="T357" s="117">
        <v>97.955133888323132</v>
      </c>
      <c r="U357" s="115">
        <v>0</v>
      </c>
      <c r="V357" s="116">
        <v>0</v>
      </c>
      <c r="W357" s="118">
        <v>97.955133888323132</v>
      </c>
      <c r="X357" s="119">
        <v>0</v>
      </c>
      <c r="Y357" s="120">
        <v>0</v>
      </c>
      <c r="Z357" s="121">
        <v>0</v>
      </c>
      <c r="AA357" s="122">
        <v>0</v>
      </c>
      <c r="AB357" s="123">
        <v>97.955133888323132</v>
      </c>
      <c r="AC357" s="115">
        <v>64913.508485785991</v>
      </c>
      <c r="AD357" s="116">
        <v>29.178981938471381</v>
      </c>
      <c r="AE357" s="118">
        <v>97.955133888323132</v>
      </c>
      <c r="AF357" s="124"/>
      <c r="AG357" s="125">
        <v>0</v>
      </c>
      <c r="AH357" s="124"/>
      <c r="AI357" s="115">
        <v>18771.916404200358</v>
      </c>
      <c r="AJ357" s="116">
        <v>96.754180775116126</v>
      </c>
      <c r="AK357" s="116">
        <v>0</v>
      </c>
      <c r="AL357" s="126">
        <v>0</v>
      </c>
      <c r="AM357" s="127">
        <v>18771.916404200358</v>
      </c>
      <c r="AN357" s="128"/>
      <c r="AO357" s="129">
        <v>26159.49046073627</v>
      </c>
      <c r="AP357" s="128"/>
      <c r="AQ357" s="129">
        <v>284903.50104821805</v>
      </c>
      <c r="AR357" s="128"/>
      <c r="AS357" s="230"/>
      <c r="AT357" s="194">
        <v>-1099426.6246771782</v>
      </c>
      <c r="AU357" s="194">
        <v>-481202.0017465147</v>
      </c>
      <c r="AV357" s="194">
        <v>-9419.2816762164675</v>
      </c>
      <c r="AW357" s="194">
        <v>-167362.17000000001</v>
      </c>
      <c r="AX357" s="195">
        <v>-421680.09042899997</v>
      </c>
    </row>
    <row r="358" spans="1:50">
      <c r="A358" s="57">
        <v>996</v>
      </c>
      <c r="B358" s="58">
        <v>4526</v>
      </c>
      <c r="C358" s="60"/>
      <c r="D358" s="59" t="s">
        <v>250</v>
      </c>
      <c r="E358" s="111">
        <v>187.66666666666666</v>
      </c>
      <c r="F358" s="111">
        <v>410370</v>
      </c>
      <c r="G358" s="112">
        <v>1.7566666666666666</v>
      </c>
      <c r="H358" s="111">
        <v>232871.9305385972</v>
      </c>
      <c r="I358" s="111">
        <v>43494</v>
      </c>
      <c r="J358" s="63">
        <v>0</v>
      </c>
      <c r="K358" s="113">
        <v>1.65</v>
      </c>
      <c r="L358" s="111">
        <v>384238.68538868538</v>
      </c>
      <c r="M358" s="111">
        <v>35729.42083333333</v>
      </c>
      <c r="N358" s="111">
        <v>419968.10622201866</v>
      </c>
      <c r="O358" s="114">
        <f t="shared" si="15"/>
        <v>2237.8407081102237</v>
      </c>
      <c r="P358" s="114">
        <f t="shared" si="16"/>
        <v>2429.6520503245629</v>
      </c>
      <c r="Q358" s="114">
        <f t="shared" si="17"/>
        <v>92.105398705599995</v>
      </c>
      <c r="R358" s="115">
        <v>13318.740232223128</v>
      </c>
      <c r="S358" s="116">
        <v>70.970196619306193</v>
      </c>
      <c r="T358" s="117">
        <v>95.02640118452797</v>
      </c>
      <c r="U358" s="115">
        <v>0</v>
      </c>
      <c r="V358" s="116">
        <v>0</v>
      </c>
      <c r="W358" s="118">
        <v>95.02640118452797</v>
      </c>
      <c r="X358" s="119">
        <v>0</v>
      </c>
      <c r="Y358" s="120">
        <v>0</v>
      </c>
      <c r="Z358" s="121">
        <v>0</v>
      </c>
      <c r="AA358" s="122">
        <v>0</v>
      </c>
      <c r="AB358" s="123">
        <v>95.02640118452797</v>
      </c>
      <c r="AC358" s="115">
        <v>13318.740232223128</v>
      </c>
      <c r="AD358" s="116">
        <v>70.970196619306193</v>
      </c>
      <c r="AE358" s="118">
        <v>95.02640118452797</v>
      </c>
      <c r="AF358" s="124"/>
      <c r="AG358" s="159">
        <v>0</v>
      </c>
      <c r="AH358" s="124"/>
      <c r="AI358" s="115">
        <v>44920.944732379845</v>
      </c>
      <c r="AJ358" s="116">
        <v>92.105398705599924</v>
      </c>
      <c r="AK358" s="116">
        <v>0</v>
      </c>
      <c r="AL358" s="126">
        <v>0</v>
      </c>
      <c r="AM358" s="127">
        <v>44920.944732379845</v>
      </c>
      <c r="AN358" s="128"/>
      <c r="AO358" s="129">
        <v>1256.1937862887492</v>
      </c>
      <c r="AP358" s="128"/>
      <c r="AQ358" s="129">
        <v>23287.193053859723</v>
      </c>
      <c r="AR358" s="128"/>
      <c r="AS358" s="231"/>
      <c r="AT358" s="194">
        <v>-88970.940725320776</v>
      </c>
      <c r="AU358" s="194">
        <v>-38941.202453475176</v>
      </c>
      <c r="AV358" s="194">
        <v>-762.25400847994536</v>
      </c>
      <c r="AW358" s="194">
        <v>-12916.48</v>
      </c>
      <c r="AX358" s="195">
        <v>-34124.400382</v>
      </c>
    </row>
    <row r="359" spans="1:50">
      <c r="A359" s="160"/>
      <c r="B359" s="161"/>
      <c r="C359" s="161"/>
      <c r="D359" s="161"/>
      <c r="E359" s="161"/>
      <c r="F359" s="161"/>
      <c r="G359" s="162"/>
      <c r="H359" s="162"/>
      <c r="I359" s="161"/>
      <c r="J359" s="163"/>
      <c r="K359" s="164"/>
      <c r="L359" s="161"/>
      <c r="M359" s="161"/>
      <c r="N359" s="161"/>
      <c r="O359" s="161"/>
      <c r="P359" s="161"/>
      <c r="Q359" s="161"/>
      <c r="R359" s="165"/>
      <c r="S359" s="166"/>
      <c r="T359" s="167"/>
      <c r="U359" s="165"/>
      <c r="V359" s="166"/>
      <c r="W359" s="167"/>
      <c r="X359" s="168"/>
      <c r="Y359" s="169"/>
      <c r="Z359" s="169"/>
      <c r="AA359" s="168"/>
      <c r="AB359" s="167"/>
      <c r="AC359" s="165"/>
      <c r="AD359" s="166"/>
      <c r="AE359" s="167"/>
      <c r="AF359" s="124"/>
      <c r="AG359" s="170"/>
      <c r="AH359" s="124"/>
      <c r="AI359" s="171"/>
      <c r="AJ359" s="166"/>
      <c r="AK359" s="166"/>
      <c r="AL359" s="172"/>
      <c r="AM359" s="172"/>
      <c r="AN359" s="128"/>
      <c r="AO359" s="170"/>
      <c r="AP359" s="128"/>
      <c r="AQ359" s="170"/>
      <c r="AR359" s="128"/>
      <c r="AS359" s="36"/>
      <c r="AT359" s="37"/>
      <c r="AU359" s="37"/>
      <c r="AV359" s="37"/>
      <c r="AW359" s="205"/>
      <c r="AX359" s="38"/>
    </row>
    <row r="360" spans="1:50">
      <c r="A360" s="128"/>
      <c r="B360"/>
      <c r="C360"/>
      <c r="D360" t="s">
        <v>356</v>
      </c>
      <c r="E360" s="61">
        <f>SUM(E3:E359)</f>
        <v>998053.66666666674</v>
      </c>
      <c r="F360" s="61">
        <f>SUM(F3:F359)</f>
        <v>2154494825.6666651</v>
      </c>
      <c r="G360" s="62">
        <v>0</v>
      </c>
      <c r="H360" s="61">
        <f>SUM(H3:H359)</f>
        <v>1361664507.6578224</v>
      </c>
      <c r="I360" s="61">
        <f>SUM(I3:I359)</f>
        <v>217307180.66666645</v>
      </c>
      <c r="J360" s="173">
        <f>SUM(J3:J359)</f>
        <v>33365000</v>
      </c>
      <c r="K360" s="173"/>
      <c r="L360" s="61">
        <f>SUM(L3:L359)</f>
        <v>2210842630.531867</v>
      </c>
      <c r="M360" s="61">
        <f>SUM(M3:M359)</f>
        <v>214080507.01874998</v>
      </c>
      <c r="N360" s="61">
        <f>SUM(N3:N359)</f>
        <v>2424923137.5506148</v>
      </c>
      <c r="O360" s="64">
        <f>N360/E360</f>
        <v>2429.6520503245629</v>
      </c>
      <c r="P360"/>
      <c r="Q360" s="64">
        <v>100</v>
      </c>
      <c r="R360" s="65">
        <v>-3.325403667986393E-7</v>
      </c>
      <c r="S360" s="108"/>
      <c r="T360" s="66"/>
      <c r="U360" s="65">
        <v>34376339</v>
      </c>
      <c r="V360" s="174"/>
      <c r="W360" s="175"/>
      <c r="X360" s="176">
        <v>8</v>
      </c>
      <c r="Y360" s="108">
        <v>-124350.38225434536</v>
      </c>
      <c r="Z360" s="108">
        <v>34251988.617745653</v>
      </c>
      <c r="AA360" s="177"/>
      <c r="AB360" s="175"/>
      <c r="AC360" s="65">
        <v>34251988.617745318</v>
      </c>
      <c r="AD360" s="174"/>
      <c r="AE360" s="175"/>
      <c r="AF360" s="124"/>
      <c r="AG360" s="67">
        <v>90844000</v>
      </c>
      <c r="AH360" s="124"/>
      <c r="AI360" s="178">
        <v>40000000.00000003</v>
      </c>
      <c r="AJ360" s="108"/>
      <c r="AK360" s="179">
        <v>3</v>
      </c>
      <c r="AL360" s="180">
        <v>-1309185.6431582237</v>
      </c>
      <c r="AM360" s="180">
        <v>38690814.35684178</v>
      </c>
      <c r="AN360" s="128"/>
      <c r="AO360" s="67">
        <v>12735000.000000009</v>
      </c>
      <c r="AP360" s="128"/>
      <c r="AQ360" s="67">
        <v>136166450.76578212</v>
      </c>
      <c r="AR360" s="128"/>
      <c r="AS360" s="55"/>
      <c r="AT360" s="32">
        <f>SUM(AT3:AT358)</f>
        <v>-491506274.20000017</v>
      </c>
      <c r="AU360" s="32">
        <f t="shared" ref="AU360:AX360" si="18">SUM(AU3:AU358)</f>
        <v>-215124681.99999997</v>
      </c>
      <c r="AV360" s="32">
        <f t="shared" si="18"/>
        <v>-4210955</v>
      </c>
      <c r="AW360" s="211">
        <f t="shared" si="18"/>
        <v>-110606607.05999991</v>
      </c>
      <c r="AX360" s="33">
        <f t="shared" si="18"/>
        <v>-188514999.99999094</v>
      </c>
    </row>
    <row r="361" spans="1:50" ht="13.5" thickBot="1">
      <c r="A361" s="181"/>
      <c r="B361" s="182"/>
      <c r="C361" s="182"/>
      <c r="D361" s="182"/>
      <c r="E361" s="182"/>
      <c r="F361" s="182"/>
      <c r="G361" s="183"/>
      <c r="H361" s="183"/>
      <c r="I361" s="182"/>
      <c r="J361" s="184"/>
      <c r="K361" s="182"/>
      <c r="L361" s="182"/>
      <c r="M361" s="182"/>
      <c r="N361" s="182"/>
      <c r="O361" s="182"/>
      <c r="P361" s="182"/>
      <c r="Q361" s="182"/>
      <c r="R361" s="185">
        <v>98056056.576152191</v>
      </c>
      <c r="S361" s="186"/>
      <c r="T361" s="187"/>
      <c r="U361" s="188"/>
      <c r="V361" s="186"/>
      <c r="W361" s="187"/>
      <c r="X361" s="189"/>
      <c r="Y361" s="190"/>
      <c r="Z361" s="190"/>
      <c r="AA361" s="189"/>
      <c r="AB361" s="187"/>
      <c r="AC361" s="188"/>
      <c r="AD361" s="186"/>
      <c r="AE361" s="187"/>
      <c r="AF361" s="124"/>
      <c r="AG361" s="191"/>
      <c r="AH361" s="124"/>
      <c r="AI361" s="192"/>
      <c r="AJ361" s="186"/>
      <c r="AK361" s="186"/>
      <c r="AL361" s="193"/>
      <c r="AM361" s="193"/>
      <c r="AN361" s="128"/>
      <c r="AO361" s="191"/>
      <c r="AP361" s="128"/>
      <c r="AQ361" s="191"/>
      <c r="AR361" s="128"/>
      <c r="AS361" s="40"/>
      <c r="AT361" s="39"/>
      <c r="AU361" s="39"/>
      <c r="AV361" s="39"/>
      <c r="AW361" s="39"/>
      <c r="AX361" s="41"/>
    </row>
    <row r="362" spans="1:50" ht="12.75" customHeight="1" thickTop="1">
      <c r="A362" s="10" t="s">
        <v>410</v>
      </c>
      <c r="AT362" s="17"/>
      <c r="AU362" s="17"/>
      <c r="AV362" s="17"/>
    </row>
    <row r="363" spans="1:50" ht="12.75" customHeight="1">
      <c r="O363" s="43"/>
      <c r="AU363" s="17"/>
      <c r="AV363" s="17"/>
    </row>
    <row r="364" spans="1:50" ht="12.75" customHeight="1">
      <c r="E364" s="44"/>
      <c r="F364" s="44"/>
      <c r="G364" s="45"/>
      <c r="H364" s="44"/>
      <c r="I364" s="46"/>
      <c r="J364" s="44"/>
      <c r="K364" s="44"/>
      <c r="L364" s="44"/>
      <c r="M364" s="47"/>
      <c r="N364" s="44"/>
      <c r="O364" s="44"/>
      <c r="P364" s="44"/>
      <c r="Q364" s="48"/>
      <c r="R364" s="49" t="s">
        <v>393</v>
      </c>
      <c r="S364" s="48"/>
      <c r="T364" s="44"/>
      <c r="U364" s="49" t="s">
        <v>393</v>
      </c>
      <c r="V364" s="44"/>
      <c r="W364" s="44"/>
      <c r="Y364" s="44"/>
      <c r="Z364" s="44"/>
      <c r="AB364" s="44"/>
      <c r="AC364" s="49" t="s">
        <v>393</v>
      </c>
      <c r="AD364" s="1"/>
      <c r="AE364" s="1"/>
      <c r="AG364" s="49" t="s">
        <v>393</v>
      </c>
      <c r="AH364" s="44"/>
      <c r="AI364" s="44"/>
      <c r="AJ364" s="44"/>
      <c r="AK364" s="44"/>
      <c r="AL364" s="47"/>
      <c r="AM364" s="49" t="s">
        <v>393</v>
      </c>
      <c r="AN364" s="210"/>
      <c r="AP364" s="210"/>
      <c r="AQ364" s="44"/>
      <c r="AR364" s="208"/>
      <c r="AS364" s="49" t="s">
        <v>393</v>
      </c>
    </row>
    <row r="365" spans="1:50" ht="12.75" customHeight="1">
      <c r="D365" s="10" t="s">
        <v>317</v>
      </c>
    </row>
    <row r="366" spans="1:50">
      <c r="D366" s="10" t="s">
        <v>320</v>
      </c>
      <c r="E366" s="17"/>
      <c r="F366" s="17"/>
      <c r="I366" s="17"/>
      <c r="L366" s="17"/>
      <c r="M366" s="17"/>
      <c r="N366" s="17"/>
      <c r="O366" s="31"/>
      <c r="X366" s="9"/>
      <c r="Y366" s="9"/>
      <c r="Z366" s="9"/>
      <c r="AA366" s="9"/>
      <c r="AQ366" s="9"/>
      <c r="AR366" s="206"/>
    </row>
    <row r="367" spans="1:50">
      <c r="B367" s="215" t="s">
        <v>415</v>
      </c>
      <c r="C367" s="216"/>
      <c r="D367" s="109" t="s">
        <v>412</v>
      </c>
    </row>
    <row r="369" spans="1:4">
      <c r="D369" s="106" t="s">
        <v>331</v>
      </c>
    </row>
    <row r="370" spans="1:4">
      <c r="B370" s="44"/>
      <c r="C370" s="44"/>
      <c r="D370" s="106" t="s">
        <v>339</v>
      </c>
    </row>
    <row r="371" spans="1:4">
      <c r="D371" s="106" t="s">
        <v>349</v>
      </c>
    </row>
    <row r="372" spans="1:4">
      <c r="B372" s="44"/>
      <c r="C372" s="44"/>
      <c r="D372" s="106" t="s">
        <v>351</v>
      </c>
    </row>
    <row r="373" spans="1:4">
      <c r="B373" s="215" t="s">
        <v>415</v>
      </c>
      <c r="C373" s="216"/>
      <c r="D373" s="110" t="s">
        <v>413</v>
      </c>
    </row>
    <row r="375" spans="1:4">
      <c r="D375" s="10" t="s">
        <v>329</v>
      </c>
    </row>
    <row r="376" spans="1:4">
      <c r="D376" s="10" t="s">
        <v>338</v>
      </c>
    </row>
    <row r="377" spans="1:4">
      <c r="D377" s="10" t="s">
        <v>342</v>
      </c>
    </row>
    <row r="378" spans="1:4">
      <c r="B378" s="215" t="s">
        <v>415</v>
      </c>
      <c r="C378" s="216"/>
      <c r="D378" s="107" t="s">
        <v>414</v>
      </c>
    </row>
    <row r="381" spans="1:4">
      <c r="A381" s="9" t="s">
        <v>392</v>
      </c>
    </row>
    <row r="382" spans="1:4">
      <c r="A382" s="10" t="s">
        <v>411</v>
      </c>
    </row>
  </sheetData>
  <sortState ref="A3:AR364">
    <sortCondition ref="A3:A364"/>
  </sortState>
  <mergeCells count="10">
    <mergeCell ref="AS1:AX1"/>
    <mergeCell ref="B378:C378"/>
    <mergeCell ref="U1:W1"/>
    <mergeCell ref="R1:T1"/>
    <mergeCell ref="X1:AB1"/>
    <mergeCell ref="AC1:AE1"/>
    <mergeCell ref="AI1:AM1"/>
    <mergeCell ref="B367:C367"/>
    <mergeCell ref="B373:C373"/>
    <mergeCell ref="AS3:AS358"/>
  </mergeCells>
  <conditionalFormatting sqref="X3:Y358">
    <cfRule type="cellIs" dxfId="5" priority="6" operator="greaterThan">
      <formula>0</formula>
    </cfRule>
  </conditionalFormatting>
  <conditionalFormatting sqref="AB3:AB358">
    <cfRule type="cellIs" dxfId="4" priority="3" operator="lessThan">
      <formula>85.98</formula>
    </cfRule>
    <cfRule type="cellIs" dxfId="3" priority="4" operator="lessThan">
      <formula>85.5</formula>
    </cfRule>
    <cfRule type="cellIs" dxfId="2" priority="5" operator="lessThan">
      <formula>85</formula>
    </cfRule>
  </conditionalFormatting>
  <conditionalFormatting sqref="AL3:AL358">
    <cfRule type="cellIs" dxfId="1" priority="2" operator="greaterThan">
      <formula>0</formula>
    </cfRule>
  </conditionalFormatting>
  <conditionalFormatting sqref="AK3:AL358">
    <cfRule type="cellIs" dxfId="0" priority="1" operator="greaterThan">
      <formula>0</formula>
    </cfRule>
  </conditionalFormatting>
  <pageMargins left="0.19685039370078741" right="0.27559055118110237" top="0.6692913385826772" bottom="0.47244094488188981" header="0.51181102362204722" footer="0.19685039370078741"/>
  <pageSetup paperSize="9" scale="21" fitToHeight="10" orientation="landscape" r:id="rId1"/>
  <headerFooter>
    <oddHeader>&amp;L&amp;"Arial,Fett"&amp;22Exécution 2015&amp;"Arial,Standard"&amp;10 &amp;"Arial,Fett"&amp;14moyenne sur trois ans (2012/2013/2014)</oddHeader>
    <oddFooter>&amp;L&amp;8&amp;F/&amp;A&amp;C&amp;8- &amp;P / &amp;N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Exécution 2015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Dänzer Beat</dc:creator>
  <cp:lastModifiedBy>Dänzer Beat, FIN-FV</cp:lastModifiedBy>
  <cp:lastPrinted>2014-12-04T06:20:05Z</cp:lastPrinted>
  <dcterms:created xsi:type="dcterms:W3CDTF">2011-10-17T13:27:37Z</dcterms:created>
  <dcterms:modified xsi:type="dcterms:W3CDTF">2021-10-25T08:51:22Z</dcterms:modified>
</cp:coreProperties>
</file>